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1895" tabRatio="596" activeTab="0"/>
  </bookViews>
  <sheets>
    <sheet name="PLAN RASHODA I IZDATAKA" sheetId="1" r:id="rId1"/>
  </sheets>
  <definedNames>
    <definedName name="_xlnm.Print_Titles" localSheetId="0">'PLAN RASHODA I IZDATAKA'!$1:$2</definedName>
    <definedName name="_xlnm.Print_Area" localSheetId="0">'PLAN RASHODA I IZDATAKA'!$A$1:$P$83</definedName>
  </definedNames>
  <calcPr fullCalcOnLoad="1"/>
</workbook>
</file>

<file path=xl/sharedStrings.xml><?xml version="1.0" encoding="utf-8"?>
<sst xmlns="http://schemas.openxmlformats.org/spreadsheetml/2006/main" count="89" uniqueCount="71">
  <si>
    <t>Vlastiti prihodi</t>
  </si>
  <si>
    <t xml:space="preserve">Donacije 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</si>
  <si>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</si>
  <si>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</si>
  <si>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</si>
  <si>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</si>
  <si>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</si>
  <si>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</si>
  <si>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</si>
  <si>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</si>
  <si>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</si>
  <si>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</si>
  <si>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</si>
  <si>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</si>
  <si>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</si>
  <si>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Plaće za redovan rad</t>
  </si>
  <si>
    <t>Dop.za ovezno zdravstv.osig</t>
  </si>
  <si>
    <t>Dop.za obvezno osig.u.sl.nezaposl.</t>
  </si>
  <si>
    <t>Službena putovanja</t>
  </si>
  <si>
    <t>Naknada za prijevoz djelatnika</t>
  </si>
  <si>
    <t>Uredski materijal</t>
  </si>
  <si>
    <t>Sitan inventar</t>
  </si>
  <si>
    <t>Usluge telefona,pošte</t>
  </si>
  <si>
    <t>Ostali nespomenuti rashodi</t>
  </si>
  <si>
    <t>Ostali rashodi</t>
  </si>
  <si>
    <t>Zdravstvene usluge</t>
  </si>
  <si>
    <t>Intelektualne usluge</t>
  </si>
  <si>
    <t>Računalne usluge</t>
  </si>
  <si>
    <t>Reprezentacija</t>
  </si>
  <si>
    <t>Financijski rashodi</t>
  </si>
  <si>
    <t>Knjige</t>
  </si>
  <si>
    <t>Rashodi za nabavu dug.imov.</t>
  </si>
  <si>
    <t>Opći prihodi i primici-županijski prihod</t>
  </si>
  <si>
    <t>Opći prihodi i primici-državni proračun</t>
  </si>
  <si>
    <t>Dodatna ulaganja</t>
  </si>
  <si>
    <t>PRIJEDLOG PLANA ZA 2015.</t>
  </si>
  <si>
    <t>Grad Velika Gorica</t>
  </si>
  <si>
    <t>Komunalne usluge</t>
  </si>
  <si>
    <t>Materijal i dijelovi za tek.održ.</t>
  </si>
  <si>
    <t>uredska oprema i namještaj</t>
  </si>
  <si>
    <t>Program 1004 Plaće zaposlenika</t>
  </si>
  <si>
    <t>Aktivnost A100001 Administrativno, tehničko i stručno osoblje</t>
  </si>
  <si>
    <t>Program 1003 Srednje školstvo</t>
  </si>
  <si>
    <t>Aktivnost A100001 Rashodi poslovanja</t>
  </si>
  <si>
    <t>Program 1001 Pojačani standard u školstvu</t>
  </si>
  <si>
    <t>Rashodi poslovanja</t>
  </si>
  <si>
    <t>Program 1002 Kapitalno ulaganje</t>
  </si>
  <si>
    <t>Tekući projekt  T100001 Oprema škola</t>
  </si>
  <si>
    <t>Tekući projekt T10003 Knjige</t>
  </si>
  <si>
    <t>Usluge tekućeg i inv.održavanja</t>
  </si>
  <si>
    <t>Energija</t>
  </si>
  <si>
    <t xml:space="preserve">Usluge </t>
  </si>
  <si>
    <t>Ostali nespomenuti troškovi poslovanja</t>
  </si>
  <si>
    <t>Rashodi za nabavu nef.imovine</t>
  </si>
  <si>
    <t>Rashodi za dodatna ulaganja na nefinancijskoj imovini</t>
  </si>
  <si>
    <t>Rashodi za nabavu proizvedene dugotrajne imovine</t>
  </si>
  <si>
    <t xml:space="preserve">Tekući projekt T100002 Županijska stručna vijeća </t>
  </si>
  <si>
    <t xml:space="preserve">Opći prihodi i primici-županijski prihod </t>
  </si>
  <si>
    <t xml:space="preserve">Opći prihodi i primici-državni proračun </t>
  </si>
  <si>
    <t xml:space="preserve">Vlastiti prihodi </t>
  </si>
  <si>
    <t xml:space="preserve">Grad Velika Gorica </t>
  </si>
  <si>
    <t xml:space="preserve">ZRAKOPOLOVNA TEHNIČKA ŠKOLA RUDOLFA PEREŠINA </t>
  </si>
  <si>
    <t>OIB 58744487630</t>
  </si>
  <si>
    <t>Stručna usavršavanja</t>
  </si>
  <si>
    <t xml:space="preserve">Zakupnine i najamnine </t>
  </si>
  <si>
    <t>Ostale usluge</t>
  </si>
  <si>
    <t>Tekući projekt T100002 Dodatna ulaganja</t>
  </si>
  <si>
    <t>Tekući projekt T100002 Natjecanja</t>
  </si>
  <si>
    <t>REBALANS 2015</t>
  </si>
  <si>
    <t xml:space="preserve">REBALANS 2015. </t>
  </si>
  <si>
    <t xml:space="preserve">na energiju dodajemo
3.200,00kn vlastitih prihoda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</si>
</sst>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4" fontId="27" fillId="0" borderId="19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left"/>
      <protection/>
    </xf>
    <xf numFmtId="0" fontId="29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left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1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4" fontId="22" fillId="0" borderId="19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57" fillId="0" borderId="19" xfId="0" applyNumberFormat="1" applyFont="1" applyFill="1" applyBorder="1" applyAlignment="1" applyProtection="1">
      <alignment/>
      <protection/>
    </xf>
    <xf numFmtId="4" fontId="58" fillId="0" borderId="0" xfId="0" applyNumberFormat="1" applyFont="1" applyFill="1" applyBorder="1" applyAlignment="1" applyProtection="1">
      <alignment/>
      <protection/>
    </xf>
    <xf numFmtId="4" fontId="25" fillId="0" borderId="20" xfId="0" applyNumberFormat="1" applyFont="1" applyFill="1" applyBorder="1" applyAlignment="1" applyProtection="1">
      <alignment/>
      <protection/>
    </xf>
    <xf numFmtId="4" fontId="27" fillId="0" borderId="20" xfId="0" applyNumberFormat="1" applyFont="1" applyFill="1" applyBorder="1" applyAlignment="1" applyProtection="1">
      <alignment/>
      <protection/>
    </xf>
    <xf numFmtId="0" fontId="57" fillId="0" borderId="19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30" fillId="0" borderId="21" xfId="0" applyNumberFormat="1" applyFont="1" applyFill="1" applyBorder="1" applyAlignment="1" applyProtection="1">
      <alignment horizontal="left"/>
      <protection/>
    </xf>
    <xf numFmtId="0" fontId="23" fillId="0" borderId="2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2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left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8"/>
  <sheetViews>
    <sheetView tabSelected="1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85" sqref="L85"/>
    </sheetView>
  </sheetViews>
  <sheetFormatPr defaultColWidth="11.421875" defaultRowHeight="12.75"/>
  <cols>
    <col min="1" max="1" width="11.421875" style="24" bestFit="1" customWidth="1"/>
    <col min="2" max="2" width="39.57421875" style="25" customWidth="1"/>
    <col min="3" max="3" width="14.28125" style="18" hidden="1" customWidth="1"/>
    <col min="4" max="4" width="14.28125" style="32" customWidth="1"/>
    <col min="5" max="5" width="11.8515625" style="18" hidden="1" customWidth="1"/>
    <col min="6" max="6" width="11.28125" style="18" customWidth="1"/>
    <col min="7" max="7" width="12.57421875" style="18" hidden="1" customWidth="1"/>
    <col min="8" max="8" width="12.421875" style="18" customWidth="1"/>
    <col min="9" max="9" width="9.57421875" style="18" hidden="1" customWidth="1"/>
    <col min="10" max="10" width="9.57421875" style="18" customWidth="1"/>
    <col min="11" max="11" width="4.7109375" style="18" hidden="1" customWidth="1"/>
    <col min="12" max="12" width="8.140625" style="18" customWidth="1"/>
    <col min="13" max="13" width="8.140625" style="18" hidden="1" customWidth="1"/>
    <col min="14" max="14" width="8.140625" style="18" customWidth="1"/>
    <col min="15" max="16" width="12.28125" style="18" bestFit="1" customWidth="1"/>
    <col min="17" max="16384" width="11.421875" style="1" customWidth="1"/>
  </cols>
  <sheetData>
    <row r="1" spans="1:16" ht="24" customHeight="1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2" customFormat="1" ht="56.25">
      <c r="A2" s="17" t="s">
        <v>2</v>
      </c>
      <c r="B2" s="17" t="s">
        <v>3</v>
      </c>
      <c r="C2" s="4" t="s">
        <v>35</v>
      </c>
      <c r="D2" s="27" t="s">
        <v>68</v>
      </c>
      <c r="E2" s="17" t="s">
        <v>32</v>
      </c>
      <c r="F2" s="17" t="s">
        <v>57</v>
      </c>
      <c r="G2" s="17" t="s">
        <v>33</v>
      </c>
      <c r="H2" s="17" t="s">
        <v>58</v>
      </c>
      <c r="I2" s="17" t="s">
        <v>0</v>
      </c>
      <c r="J2" s="17" t="s">
        <v>59</v>
      </c>
      <c r="K2" s="17" t="s">
        <v>36</v>
      </c>
      <c r="L2" s="17" t="s">
        <v>60</v>
      </c>
      <c r="M2" s="17" t="s">
        <v>4</v>
      </c>
      <c r="N2" s="17" t="s">
        <v>1</v>
      </c>
      <c r="O2" s="33"/>
      <c r="P2" s="33"/>
    </row>
    <row r="3" spans="1:16" ht="12.75">
      <c r="A3" s="7"/>
      <c r="B3" s="8"/>
      <c r="C3" s="12"/>
      <c r="D3" s="26"/>
      <c r="E3" s="12"/>
      <c r="F3" s="12"/>
      <c r="G3" s="12"/>
      <c r="H3" s="12"/>
      <c r="I3" s="12"/>
      <c r="J3" s="12"/>
      <c r="K3" s="12"/>
      <c r="L3" s="12"/>
      <c r="M3" s="12"/>
      <c r="N3" s="12"/>
      <c r="O3" s="20"/>
      <c r="P3" s="20"/>
    </row>
    <row r="4" spans="1:16" s="2" customFormat="1" ht="25.5">
      <c r="A4" s="7">
        <v>3</v>
      </c>
      <c r="B4" s="9" t="s">
        <v>61</v>
      </c>
      <c r="C4" s="11"/>
      <c r="D4" s="28">
        <f>D6+D22+D52+D68</f>
        <v>4141282.1999999997</v>
      </c>
      <c r="E4" s="11">
        <f aca="true" t="shared" si="0" ref="E4:N4">E6+E22+E52+E68</f>
        <v>15000</v>
      </c>
      <c r="F4" s="11">
        <f t="shared" si="0"/>
        <v>838013.42</v>
      </c>
      <c r="G4" s="11">
        <f t="shared" si="0"/>
        <v>5000</v>
      </c>
      <c r="H4" s="11">
        <f t="shared" si="0"/>
        <v>3290468.78</v>
      </c>
      <c r="I4" s="11">
        <f t="shared" si="0"/>
        <v>0</v>
      </c>
      <c r="J4" s="11">
        <f>J6+J22+J52+J68+J75</f>
        <v>3200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21"/>
      <c r="P4" s="21"/>
    </row>
    <row r="5" spans="1:16" ht="12.75">
      <c r="A5" s="7"/>
      <c r="B5" s="8" t="s">
        <v>62</v>
      </c>
      <c r="C5" s="12"/>
      <c r="D5" s="26"/>
      <c r="E5" s="12"/>
      <c r="F5" s="12"/>
      <c r="G5" s="12"/>
      <c r="H5" s="12"/>
      <c r="I5" s="12"/>
      <c r="J5" s="12"/>
      <c r="K5" s="12"/>
      <c r="L5" s="12"/>
      <c r="M5" s="12"/>
      <c r="N5" s="12"/>
      <c r="O5" s="20"/>
      <c r="P5" s="20"/>
    </row>
    <row r="6" spans="1:16" s="2" customFormat="1" ht="12.75">
      <c r="A6" s="40" t="s">
        <v>40</v>
      </c>
      <c r="B6" s="41"/>
      <c r="C6" s="11"/>
      <c r="D6" s="28">
        <f aca="true" t="shared" si="1" ref="D6:F7">D7</f>
        <v>3290468.78</v>
      </c>
      <c r="E6" s="11">
        <f t="shared" si="1"/>
        <v>0</v>
      </c>
      <c r="F6" s="11">
        <f t="shared" si="1"/>
        <v>0</v>
      </c>
      <c r="G6" s="11"/>
      <c r="H6" s="11">
        <f>H7</f>
        <v>3290468.78</v>
      </c>
      <c r="I6" s="11">
        <f aca="true" t="shared" si="2" ref="I6:N6">I7</f>
        <v>0</v>
      </c>
      <c r="J6" s="11">
        <f t="shared" si="2"/>
        <v>0</v>
      </c>
      <c r="K6" s="11">
        <f t="shared" si="2"/>
        <v>0</v>
      </c>
      <c r="L6" s="11">
        <f t="shared" si="2"/>
        <v>0</v>
      </c>
      <c r="M6" s="11">
        <f t="shared" si="2"/>
        <v>0</v>
      </c>
      <c r="N6" s="11">
        <f t="shared" si="2"/>
        <v>0</v>
      </c>
      <c r="O6" s="21"/>
      <c r="P6" s="21"/>
    </row>
    <row r="7" spans="1:16" s="2" customFormat="1" ht="32.25" customHeight="1">
      <c r="A7" s="42" t="s">
        <v>41</v>
      </c>
      <c r="B7" s="43"/>
      <c r="C7" s="11"/>
      <c r="D7" s="28">
        <f t="shared" si="1"/>
        <v>3290468.78</v>
      </c>
      <c r="E7" s="11">
        <f t="shared" si="1"/>
        <v>0</v>
      </c>
      <c r="F7" s="11">
        <f t="shared" si="1"/>
        <v>0</v>
      </c>
      <c r="G7" s="11"/>
      <c r="H7" s="11">
        <f>H8</f>
        <v>3290468.78</v>
      </c>
      <c r="I7" s="11">
        <f aca="true" t="shared" si="3" ref="I7:N7">I8</f>
        <v>0</v>
      </c>
      <c r="J7" s="11">
        <f t="shared" si="3"/>
        <v>0</v>
      </c>
      <c r="K7" s="11">
        <f t="shared" si="3"/>
        <v>0</v>
      </c>
      <c r="L7" s="11">
        <f t="shared" si="3"/>
        <v>0</v>
      </c>
      <c r="M7" s="11">
        <f t="shared" si="3"/>
        <v>0</v>
      </c>
      <c r="N7" s="11">
        <f t="shared" si="3"/>
        <v>0</v>
      </c>
      <c r="O7" s="21"/>
      <c r="P7" s="21"/>
    </row>
    <row r="8" spans="1:16" s="2" customFormat="1" ht="12.75">
      <c r="A8" s="7">
        <v>3</v>
      </c>
      <c r="B8" s="10" t="s">
        <v>5</v>
      </c>
      <c r="C8" s="11">
        <v>4741214</v>
      </c>
      <c r="D8" s="28">
        <f>D9+D17</f>
        <v>3290468.78</v>
      </c>
      <c r="E8" s="11">
        <f>E9+E17</f>
        <v>0</v>
      </c>
      <c r="F8" s="11">
        <f>F9+F17</f>
        <v>0</v>
      </c>
      <c r="G8" s="11">
        <v>4741214</v>
      </c>
      <c r="H8" s="11">
        <f>H9+H17</f>
        <v>3290468.78</v>
      </c>
      <c r="I8" s="11">
        <f aca="true" t="shared" si="4" ref="I8:N8">I9+I17</f>
        <v>0</v>
      </c>
      <c r="J8" s="11">
        <f t="shared" si="4"/>
        <v>0</v>
      </c>
      <c r="K8" s="11">
        <f t="shared" si="4"/>
        <v>0</v>
      </c>
      <c r="L8" s="11">
        <f t="shared" si="4"/>
        <v>0</v>
      </c>
      <c r="M8" s="11">
        <f t="shared" si="4"/>
        <v>0</v>
      </c>
      <c r="N8" s="11">
        <f t="shared" si="4"/>
        <v>0</v>
      </c>
      <c r="O8" s="21"/>
      <c r="P8" s="21"/>
    </row>
    <row r="9" spans="1:16" s="2" customFormat="1" ht="12.75">
      <c r="A9" s="7">
        <v>31</v>
      </c>
      <c r="B9" s="10" t="s">
        <v>6</v>
      </c>
      <c r="C9" s="11">
        <v>4086282</v>
      </c>
      <c r="D9" s="28">
        <f>D10+D12+D14</f>
        <v>3290468.78</v>
      </c>
      <c r="E9" s="11">
        <f>E10+E12+E14</f>
        <v>0</v>
      </c>
      <c r="F9" s="11">
        <f>F10+F12+F14</f>
        <v>0</v>
      </c>
      <c r="G9" s="11">
        <v>4086282</v>
      </c>
      <c r="H9" s="11">
        <f>H10+H12+H14</f>
        <v>3290468.78</v>
      </c>
      <c r="I9" s="11">
        <f aca="true" t="shared" si="5" ref="I9:N9">I10+I12+I14</f>
        <v>0</v>
      </c>
      <c r="J9" s="11">
        <f t="shared" si="5"/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21"/>
      <c r="P9" s="21"/>
    </row>
    <row r="10" spans="1:16" ht="12.75">
      <c r="A10" s="7">
        <v>311</v>
      </c>
      <c r="B10" s="10" t="s">
        <v>7</v>
      </c>
      <c r="C10" s="11">
        <v>4069782</v>
      </c>
      <c r="D10" s="28">
        <f>D11</f>
        <v>2794749.28</v>
      </c>
      <c r="E10" s="11">
        <f>E11</f>
        <v>0</v>
      </c>
      <c r="F10" s="11">
        <f>F11</f>
        <v>0</v>
      </c>
      <c r="G10" s="11">
        <v>4069782</v>
      </c>
      <c r="H10" s="11">
        <f>H11</f>
        <v>2794749.28</v>
      </c>
      <c r="I10" s="11">
        <f aca="true" t="shared" si="6" ref="I10:N10">I11</f>
        <v>0</v>
      </c>
      <c r="J10" s="11">
        <f t="shared" si="6"/>
        <v>0</v>
      </c>
      <c r="K10" s="11">
        <f t="shared" si="6"/>
        <v>0</v>
      </c>
      <c r="L10" s="11">
        <f t="shared" si="6"/>
        <v>0</v>
      </c>
      <c r="M10" s="11">
        <f t="shared" si="6"/>
        <v>0</v>
      </c>
      <c r="N10" s="11">
        <f t="shared" si="6"/>
        <v>0</v>
      </c>
      <c r="O10" s="21"/>
      <c r="P10" s="21"/>
    </row>
    <row r="11" spans="1:16" ht="12.75">
      <c r="A11" s="13">
        <v>3111</v>
      </c>
      <c r="B11" s="8" t="s">
        <v>15</v>
      </c>
      <c r="C11" s="12">
        <v>4069782</v>
      </c>
      <c r="D11" s="26">
        <v>2794749.28</v>
      </c>
      <c r="E11" s="12"/>
      <c r="F11" s="12">
        <v>0</v>
      </c>
      <c r="G11" s="12">
        <v>4069782</v>
      </c>
      <c r="H11" s="12">
        <v>2794749.28</v>
      </c>
      <c r="I11" s="12"/>
      <c r="J11" s="12">
        <v>0</v>
      </c>
      <c r="K11" s="12"/>
      <c r="L11" s="12">
        <v>0</v>
      </c>
      <c r="M11" s="12"/>
      <c r="N11" s="12">
        <v>0</v>
      </c>
      <c r="O11" s="20"/>
      <c r="P11" s="20"/>
    </row>
    <row r="12" spans="1:16" s="2" customFormat="1" ht="12.75">
      <c r="A12" s="7">
        <v>312</v>
      </c>
      <c r="B12" s="10" t="s">
        <v>8</v>
      </c>
      <c r="C12" s="11">
        <v>16500</v>
      </c>
      <c r="D12" s="28">
        <f>D13</f>
        <v>31680.13</v>
      </c>
      <c r="E12" s="11">
        <f>E13</f>
        <v>0</v>
      </c>
      <c r="F12" s="11">
        <f>F13</f>
        <v>0</v>
      </c>
      <c r="G12" s="11">
        <v>16500</v>
      </c>
      <c r="H12" s="11">
        <f>H13</f>
        <v>31680.13</v>
      </c>
      <c r="I12" s="11">
        <f aca="true" t="shared" si="7" ref="I12:N12">I13</f>
        <v>0</v>
      </c>
      <c r="J12" s="11">
        <f t="shared" si="7"/>
        <v>0</v>
      </c>
      <c r="K12" s="11">
        <f t="shared" si="7"/>
        <v>0</v>
      </c>
      <c r="L12" s="11">
        <f t="shared" si="7"/>
        <v>0</v>
      </c>
      <c r="M12" s="11">
        <f t="shared" si="7"/>
        <v>0</v>
      </c>
      <c r="N12" s="11">
        <f t="shared" si="7"/>
        <v>0</v>
      </c>
      <c r="O12" s="21"/>
      <c r="P12" s="21"/>
    </row>
    <row r="13" spans="1:16" ht="12.75">
      <c r="A13" s="13">
        <v>3121</v>
      </c>
      <c r="B13" s="8" t="s">
        <v>8</v>
      </c>
      <c r="C13" s="12">
        <v>16500</v>
      </c>
      <c r="D13" s="26">
        <v>31680.13</v>
      </c>
      <c r="E13" s="12"/>
      <c r="F13" s="12">
        <v>0</v>
      </c>
      <c r="G13" s="12">
        <v>16500</v>
      </c>
      <c r="H13" s="12">
        <v>31680.13</v>
      </c>
      <c r="I13" s="12"/>
      <c r="J13" s="12">
        <v>0</v>
      </c>
      <c r="K13" s="12"/>
      <c r="L13" s="12">
        <v>0</v>
      </c>
      <c r="M13" s="12"/>
      <c r="N13" s="12">
        <v>0</v>
      </c>
      <c r="O13" s="20"/>
      <c r="P13" s="20"/>
    </row>
    <row r="14" spans="1:16" s="2" customFormat="1" ht="12.75">
      <c r="A14" s="7">
        <v>313</v>
      </c>
      <c r="B14" s="10" t="s">
        <v>9</v>
      </c>
      <c r="C14" s="11">
        <v>647132</v>
      </c>
      <c r="D14" s="28">
        <f>D15+D16</f>
        <v>464039.37</v>
      </c>
      <c r="E14" s="11">
        <f>E15+E16</f>
        <v>0</v>
      </c>
      <c r="F14" s="11">
        <f>F15+F16</f>
        <v>0</v>
      </c>
      <c r="G14" s="11">
        <v>647132</v>
      </c>
      <c r="H14" s="11">
        <f>H15+H16</f>
        <v>464039.37</v>
      </c>
      <c r="I14" s="11">
        <f aca="true" t="shared" si="8" ref="I14:N14">I15+I16</f>
        <v>0</v>
      </c>
      <c r="J14" s="11">
        <f t="shared" si="8"/>
        <v>0</v>
      </c>
      <c r="K14" s="11">
        <f t="shared" si="8"/>
        <v>0</v>
      </c>
      <c r="L14" s="11">
        <f t="shared" si="8"/>
        <v>0</v>
      </c>
      <c r="M14" s="11">
        <f t="shared" si="8"/>
        <v>0</v>
      </c>
      <c r="N14" s="11">
        <f t="shared" si="8"/>
        <v>0</v>
      </c>
      <c r="O14" s="21"/>
      <c r="P14" s="21"/>
    </row>
    <row r="15" spans="1:16" ht="12.75">
      <c r="A15" s="13">
        <v>3132</v>
      </c>
      <c r="B15" s="8" t="s">
        <v>16</v>
      </c>
      <c r="C15" s="12">
        <v>598854</v>
      </c>
      <c r="D15" s="26">
        <v>414861.57</v>
      </c>
      <c r="E15" s="12"/>
      <c r="F15" s="12">
        <v>0</v>
      </c>
      <c r="G15" s="12">
        <v>598854</v>
      </c>
      <c r="H15" s="12">
        <v>414861.57</v>
      </c>
      <c r="I15" s="12"/>
      <c r="J15" s="12">
        <v>0</v>
      </c>
      <c r="K15" s="12"/>
      <c r="L15" s="12">
        <v>0</v>
      </c>
      <c r="M15" s="12"/>
      <c r="N15" s="12">
        <v>0</v>
      </c>
      <c r="O15" s="20"/>
      <c r="P15" s="20"/>
    </row>
    <row r="16" spans="1:16" ht="12.75">
      <c r="A16" s="13">
        <v>3133</v>
      </c>
      <c r="B16" s="8" t="s">
        <v>17</v>
      </c>
      <c r="C16" s="12">
        <v>48278</v>
      </c>
      <c r="D16" s="26">
        <v>49177.8</v>
      </c>
      <c r="E16" s="12"/>
      <c r="F16" s="12">
        <v>0</v>
      </c>
      <c r="G16" s="12">
        <v>48278</v>
      </c>
      <c r="H16" s="12">
        <v>49177.8</v>
      </c>
      <c r="I16" s="12"/>
      <c r="J16" s="12">
        <v>0</v>
      </c>
      <c r="K16" s="12"/>
      <c r="L16" s="12">
        <v>0</v>
      </c>
      <c r="M16" s="12"/>
      <c r="N16" s="12">
        <v>0</v>
      </c>
      <c r="O16" s="20"/>
      <c r="P16" s="20"/>
    </row>
    <row r="17" spans="1:16" s="2" customFormat="1" ht="12.75">
      <c r="A17" s="7">
        <v>32</v>
      </c>
      <c r="B17" s="10" t="s">
        <v>10</v>
      </c>
      <c r="C17" s="11"/>
      <c r="D17" s="28">
        <f>D18</f>
        <v>0</v>
      </c>
      <c r="E17" s="11"/>
      <c r="F17" s="11">
        <f>F18</f>
        <v>0</v>
      </c>
      <c r="G17" s="11"/>
      <c r="H17" s="11">
        <f>H18</f>
        <v>0</v>
      </c>
      <c r="I17" s="11">
        <f aca="true" t="shared" si="9" ref="I17:N18">I18</f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21"/>
      <c r="P17" s="21"/>
    </row>
    <row r="18" spans="1:16" s="2" customFormat="1" ht="12.75">
      <c r="A18" s="7">
        <v>329</v>
      </c>
      <c r="B18" s="10" t="s">
        <v>24</v>
      </c>
      <c r="C18" s="11">
        <v>7800</v>
      </c>
      <c r="D18" s="28">
        <f>D19</f>
        <v>0</v>
      </c>
      <c r="E18" s="11"/>
      <c r="F18" s="11">
        <f>F19</f>
        <v>0</v>
      </c>
      <c r="G18" s="11">
        <v>7800</v>
      </c>
      <c r="H18" s="11">
        <f>H19</f>
        <v>0</v>
      </c>
      <c r="I18" s="11">
        <f t="shared" si="9"/>
        <v>0</v>
      </c>
      <c r="J18" s="11">
        <f t="shared" si="9"/>
        <v>0</v>
      </c>
      <c r="K18" s="11">
        <f t="shared" si="9"/>
        <v>0</v>
      </c>
      <c r="L18" s="11">
        <f t="shared" si="9"/>
        <v>0</v>
      </c>
      <c r="M18" s="11">
        <f t="shared" si="9"/>
        <v>0</v>
      </c>
      <c r="N18" s="11">
        <f t="shared" si="9"/>
        <v>0</v>
      </c>
      <c r="O18" s="21"/>
      <c r="P18" s="35"/>
    </row>
    <row r="19" spans="1:16" ht="12.75">
      <c r="A19" s="13">
        <v>3299</v>
      </c>
      <c r="B19" s="8" t="s">
        <v>23</v>
      </c>
      <c r="C19" s="12">
        <v>7800</v>
      </c>
      <c r="D19" s="26">
        <v>0</v>
      </c>
      <c r="E19" s="11"/>
      <c r="F19" s="12">
        <v>0</v>
      </c>
      <c r="G19" s="12">
        <v>7800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2">
        <v>0</v>
      </c>
      <c r="O19" s="20"/>
      <c r="P19" s="20"/>
    </row>
    <row r="20" spans="1:16" ht="12.75">
      <c r="A20" s="13"/>
      <c r="B20" s="10"/>
      <c r="C20" s="12"/>
      <c r="D20" s="2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0"/>
      <c r="P20" s="20"/>
    </row>
    <row r="21" spans="1:16" ht="12.75">
      <c r="A21" s="13"/>
      <c r="B21" s="8"/>
      <c r="C21" s="12"/>
      <c r="D21" s="2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0"/>
      <c r="P21" s="20"/>
    </row>
    <row r="22" spans="1:16" s="2" customFormat="1" ht="12.75">
      <c r="A22" s="44" t="s">
        <v>42</v>
      </c>
      <c r="B22" s="45"/>
      <c r="C22" s="11"/>
      <c r="D22" s="28">
        <f>D23</f>
        <v>838013.42</v>
      </c>
      <c r="E22" s="11"/>
      <c r="F22" s="11">
        <f>F23</f>
        <v>838013.42</v>
      </c>
      <c r="G22" s="11"/>
      <c r="H22" s="11">
        <v>0</v>
      </c>
      <c r="I22" s="11"/>
      <c r="J22" s="11">
        <f>J23</f>
        <v>3200</v>
      </c>
      <c r="K22" s="11"/>
      <c r="L22" s="11">
        <f>L23</f>
        <v>0</v>
      </c>
      <c r="M22" s="11"/>
      <c r="N22" s="11">
        <f>N23</f>
        <v>0</v>
      </c>
      <c r="O22" s="21"/>
      <c r="P22" s="21"/>
    </row>
    <row r="23" spans="1:16" s="2" customFormat="1" ht="12.75" customHeight="1">
      <c r="A23" s="44" t="s">
        <v>43</v>
      </c>
      <c r="B23" s="41"/>
      <c r="C23" s="11"/>
      <c r="D23" s="28">
        <f>D24</f>
        <v>838013.42</v>
      </c>
      <c r="E23" s="11"/>
      <c r="F23" s="11">
        <f>F24</f>
        <v>838013.42</v>
      </c>
      <c r="G23" s="11"/>
      <c r="H23" s="11">
        <v>0</v>
      </c>
      <c r="I23" s="11"/>
      <c r="J23" s="11">
        <f>J24</f>
        <v>3200</v>
      </c>
      <c r="K23" s="11"/>
      <c r="L23" s="11">
        <f>L24</f>
        <v>0</v>
      </c>
      <c r="M23" s="11"/>
      <c r="N23" s="11">
        <f>N24</f>
        <v>0</v>
      </c>
      <c r="O23" s="21"/>
      <c r="P23" s="21"/>
    </row>
    <row r="24" spans="1:16" s="2" customFormat="1" ht="12" customHeight="1">
      <c r="A24" s="7">
        <v>3</v>
      </c>
      <c r="B24" s="10" t="s">
        <v>5</v>
      </c>
      <c r="C24" s="11">
        <v>634917</v>
      </c>
      <c r="D24" s="28">
        <f>D25+D47</f>
        <v>838013.42</v>
      </c>
      <c r="E24" s="11">
        <f aca="true" t="shared" si="10" ref="E24:N24">E25+E47</f>
        <v>589817</v>
      </c>
      <c r="F24" s="11">
        <f t="shared" si="10"/>
        <v>838013.42</v>
      </c>
      <c r="G24" s="11">
        <f t="shared" si="10"/>
        <v>0</v>
      </c>
      <c r="H24" s="11">
        <f t="shared" si="10"/>
        <v>0</v>
      </c>
      <c r="I24" s="11">
        <f t="shared" si="10"/>
        <v>45100</v>
      </c>
      <c r="J24" s="11">
        <f t="shared" si="10"/>
        <v>3200</v>
      </c>
      <c r="K24" s="11">
        <f t="shared" si="10"/>
        <v>0</v>
      </c>
      <c r="L24" s="11">
        <f t="shared" si="10"/>
        <v>0</v>
      </c>
      <c r="M24" s="11">
        <f t="shared" si="10"/>
        <v>0</v>
      </c>
      <c r="N24" s="11">
        <f t="shared" si="10"/>
        <v>0</v>
      </c>
      <c r="O24" s="21"/>
      <c r="P24" s="21"/>
    </row>
    <row r="25" spans="1:16" s="2" customFormat="1" ht="12.75">
      <c r="A25" s="7">
        <v>32</v>
      </c>
      <c r="B25" s="10" t="s">
        <v>10</v>
      </c>
      <c r="C25" s="11">
        <v>584817</v>
      </c>
      <c r="D25" s="28">
        <f>D26+D30+D35+D44</f>
        <v>834570.36</v>
      </c>
      <c r="E25" s="11">
        <f aca="true" t="shared" si="11" ref="E25:N25">E26+E30+E35+E44</f>
        <v>584817</v>
      </c>
      <c r="F25" s="11">
        <f t="shared" si="11"/>
        <v>834570.36</v>
      </c>
      <c r="G25" s="11">
        <f t="shared" si="11"/>
        <v>0</v>
      </c>
      <c r="H25" s="11">
        <f t="shared" si="11"/>
        <v>0</v>
      </c>
      <c r="I25" s="11">
        <f t="shared" si="11"/>
        <v>45100</v>
      </c>
      <c r="J25" s="11">
        <f t="shared" si="11"/>
        <v>3200</v>
      </c>
      <c r="K25" s="11">
        <f t="shared" si="11"/>
        <v>0</v>
      </c>
      <c r="L25" s="11">
        <f t="shared" si="11"/>
        <v>0</v>
      </c>
      <c r="M25" s="11">
        <f t="shared" si="11"/>
        <v>0</v>
      </c>
      <c r="N25" s="11">
        <f t="shared" si="11"/>
        <v>0</v>
      </c>
      <c r="O25" s="21"/>
      <c r="P25" s="21"/>
    </row>
    <row r="26" spans="1:16" ht="12.75">
      <c r="A26" s="7">
        <v>321</v>
      </c>
      <c r="B26" s="8" t="s">
        <v>11</v>
      </c>
      <c r="C26" s="11">
        <v>140240</v>
      </c>
      <c r="D26" s="28">
        <f>D27+D28+D29</f>
        <v>191500</v>
      </c>
      <c r="E26" s="11">
        <v>140240</v>
      </c>
      <c r="F26" s="11">
        <f>SUM(F27:F29)</f>
        <v>191500</v>
      </c>
      <c r="G26" s="11">
        <f aca="true" t="shared" si="12" ref="G26:N26">SUM(G27:G29)</f>
        <v>0</v>
      </c>
      <c r="H26" s="11">
        <f t="shared" si="12"/>
        <v>0</v>
      </c>
      <c r="I26" s="11">
        <f t="shared" si="12"/>
        <v>0</v>
      </c>
      <c r="J26" s="11">
        <f t="shared" si="12"/>
        <v>0</v>
      </c>
      <c r="K26" s="11">
        <f t="shared" si="12"/>
        <v>0</v>
      </c>
      <c r="L26" s="11">
        <f t="shared" si="12"/>
        <v>0</v>
      </c>
      <c r="M26" s="11">
        <f t="shared" si="12"/>
        <v>0</v>
      </c>
      <c r="N26" s="11">
        <f t="shared" si="12"/>
        <v>0</v>
      </c>
      <c r="O26" s="21"/>
      <c r="P26" s="21"/>
    </row>
    <row r="27" spans="1:16" ht="12.75">
      <c r="A27" s="13">
        <v>3211</v>
      </c>
      <c r="B27" s="38" t="s">
        <v>18</v>
      </c>
      <c r="C27" s="12">
        <v>17240</v>
      </c>
      <c r="D27" s="26">
        <v>8000</v>
      </c>
      <c r="E27" s="12">
        <v>17240</v>
      </c>
      <c r="F27" s="12">
        <v>8000</v>
      </c>
      <c r="G27" s="12"/>
      <c r="H27" s="12">
        <v>0</v>
      </c>
      <c r="I27" s="12"/>
      <c r="J27" s="12">
        <v>0</v>
      </c>
      <c r="K27" s="12"/>
      <c r="L27" s="12">
        <v>0</v>
      </c>
      <c r="M27" s="12"/>
      <c r="N27" s="12">
        <v>0</v>
      </c>
      <c r="O27" s="20"/>
      <c r="P27" s="20"/>
    </row>
    <row r="28" spans="1:16" ht="12.75">
      <c r="A28" s="13">
        <v>3212</v>
      </c>
      <c r="B28" s="8" t="s">
        <v>19</v>
      </c>
      <c r="C28" s="12">
        <v>120000</v>
      </c>
      <c r="D28" s="26">
        <v>181500</v>
      </c>
      <c r="E28" s="12">
        <v>120000</v>
      </c>
      <c r="F28" s="12">
        <v>181500</v>
      </c>
      <c r="G28" s="12"/>
      <c r="H28" s="12">
        <v>0</v>
      </c>
      <c r="I28" s="12"/>
      <c r="J28" s="12">
        <v>0</v>
      </c>
      <c r="K28" s="12"/>
      <c r="L28" s="12">
        <v>0</v>
      </c>
      <c r="M28" s="12"/>
      <c r="N28" s="12">
        <v>0</v>
      </c>
      <c r="O28" s="20"/>
      <c r="P28" s="20"/>
    </row>
    <row r="29" spans="1:16" ht="12.75">
      <c r="A29" s="13">
        <v>3213</v>
      </c>
      <c r="B29" s="8" t="s">
        <v>63</v>
      </c>
      <c r="C29" s="12">
        <v>3000</v>
      </c>
      <c r="D29" s="26">
        <v>2000</v>
      </c>
      <c r="E29" s="12">
        <v>3000</v>
      </c>
      <c r="F29" s="12">
        <v>2000</v>
      </c>
      <c r="G29" s="12"/>
      <c r="H29" s="34">
        <v>0</v>
      </c>
      <c r="I29" s="34"/>
      <c r="J29" s="34">
        <v>0</v>
      </c>
      <c r="K29" s="12"/>
      <c r="L29" s="12">
        <v>0</v>
      </c>
      <c r="M29" s="12"/>
      <c r="N29" s="12">
        <v>0</v>
      </c>
      <c r="O29" s="20"/>
      <c r="P29" s="20"/>
    </row>
    <row r="30" spans="1:16" ht="12.75">
      <c r="A30" s="7">
        <v>322</v>
      </c>
      <c r="B30" s="10" t="s">
        <v>12</v>
      </c>
      <c r="C30" s="11">
        <v>347077</v>
      </c>
      <c r="D30" s="28">
        <f>SUM(D31:D34)</f>
        <v>433869.86</v>
      </c>
      <c r="E30" s="11">
        <v>332077</v>
      </c>
      <c r="F30" s="11">
        <f>SUM(F31:F34)</f>
        <v>433869.86</v>
      </c>
      <c r="G30" s="11">
        <f aca="true" t="shared" si="13" ref="G30:N30">SUM(G31:G34)</f>
        <v>0</v>
      </c>
      <c r="H30" s="11">
        <f t="shared" si="13"/>
        <v>0</v>
      </c>
      <c r="I30" s="11">
        <f t="shared" si="13"/>
        <v>15000</v>
      </c>
      <c r="J30" s="11">
        <f t="shared" si="13"/>
        <v>3200</v>
      </c>
      <c r="K30" s="11">
        <f t="shared" si="13"/>
        <v>0</v>
      </c>
      <c r="L30" s="11">
        <f t="shared" si="13"/>
        <v>0</v>
      </c>
      <c r="M30" s="11">
        <f t="shared" si="13"/>
        <v>0</v>
      </c>
      <c r="N30" s="11">
        <f t="shared" si="13"/>
        <v>0</v>
      </c>
      <c r="O30" s="21"/>
      <c r="P30" s="21"/>
    </row>
    <row r="31" spans="1:16" ht="12.75">
      <c r="A31" s="13">
        <v>3221</v>
      </c>
      <c r="B31" s="8" t="s">
        <v>20</v>
      </c>
      <c r="C31" s="12">
        <v>32000</v>
      </c>
      <c r="D31" s="26">
        <f>29972.75+13225.58-3443.06-648.83</f>
        <v>39106.44</v>
      </c>
      <c r="E31" s="12">
        <v>32000</v>
      </c>
      <c r="F31" s="12">
        <v>39106.44</v>
      </c>
      <c r="G31" s="12"/>
      <c r="H31" s="12">
        <v>0</v>
      </c>
      <c r="I31" s="12"/>
      <c r="J31" s="12">
        <v>0</v>
      </c>
      <c r="K31" s="12"/>
      <c r="L31" s="12">
        <v>0</v>
      </c>
      <c r="M31" s="12"/>
      <c r="N31" s="12">
        <v>0</v>
      </c>
      <c r="O31" s="20"/>
      <c r="P31" s="20"/>
    </row>
    <row r="32" spans="1:16" ht="12.75">
      <c r="A32" s="13">
        <v>3223</v>
      </c>
      <c r="B32" s="8" t="s">
        <v>50</v>
      </c>
      <c r="C32" s="12">
        <v>277577</v>
      </c>
      <c r="D32" s="26">
        <v>351800</v>
      </c>
      <c r="E32" s="12">
        <v>277577</v>
      </c>
      <c r="F32" s="12">
        <v>351800</v>
      </c>
      <c r="G32" s="12"/>
      <c r="H32" s="12">
        <v>0</v>
      </c>
      <c r="I32" s="12"/>
      <c r="J32" s="12">
        <v>3200</v>
      </c>
      <c r="K32" s="12"/>
      <c r="L32" s="12">
        <v>0</v>
      </c>
      <c r="M32" s="12"/>
      <c r="N32" s="12">
        <v>0</v>
      </c>
      <c r="O32" s="46" t="s">
        <v>70</v>
      </c>
      <c r="P32" s="47"/>
    </row>
    <row r="33" spans="1:16" ht="12.75">
      <c r="A33" s="13">
        <v>3224</v>
      </c>
      <c r="B33" s="8" t="s">
        <v>38</v>
      </c>
      <c r="C33" s="12">
        <v>32500</v>
      </c>
      <c r="D33" s="26">
        <v>42963.42</v>
      </c>
      <c r="E33" s="12">
        <v>17500</v>
      </c>
      <c r="F33" s="12">
        <v>42963.42</v>
      </c>
      <c r="G33" s="12"/>
      <c r="H33" s="12">
        <v>0</v>
      </c>
      <c r="I33" s="12">
        <v>15000</v>
      </c>
      <c r="J33" s="12">
        <v>0</v>
      </c>
      <c r="K33" s="12"/>
      <c r="L33" s="12">
        <v>0</v>
      </c>
      <c r="M33" s="12"/>
      <c r="N33" s="12">
        <v>0</v>
      </c>
      <c r="O33" s="48"/>
      <c r="P33" s="47"/>
    </row>
    <row r="34" spans="1:16" ht="12.75">
      <c r="A34" s="13">
        <v>3225</v>
      </c>
      <c r="B34" s="8" t="s">
        <v>21</v>
      </c>
      <c r="C34" s="12">
        <v>5000</v>
      </c>
      <c r="D34" s="26">
        <v>0</v>
      </c>
      <c r="E34" s="12">
        <v>5000</v>
      </c>
      <c r="F34" s="12">
        <v>0</v>
      </c>
      <c r="G34" s="12"/>
      <c r="H34" s="12">
        <v>0</v>
      </c>
      <c r="I34" s="12"/>
      <c r="J34" s="12">
        <v>0</v>
      </c>
      <c r="K34" s="12"/>
      <c r="L34" s="12">
        <v>0</v>
      </c>
      <c r="M34" s="12"/>
      <c r="N34" s="12">
        <v>0</v>
      </c>
      <c r="O34" s="20"/>
      <c r="P34" s="20"/>
    </row>
    <row r="35" spans="1:16" ht="12.75">
      <c r="A35" s="7">
        <v>323</v>
      </c>
      <c r="B35" s="10" t="s">
        <v>13</v>
      </c>
      <c r="C35" s="11">
        <v>128100</v>
      </c>
      <c r="D35" s="28">
        <f>SUM(D36:D43)</f>
        <v>208551.66999999998</v>
      </c>
      <c r="E35" s="11">
        <v>98000</v>
      </c>
      <c r="F35" s="11">
        <f>SUM(F36:F43)</f>
        <v>208551.66999999998</v>
      </c>
      <c r="G35" s="11">
        <f aca="true" t="shared" si="14" ref="G35:N35">SUM(G36:G43)</f>
        <v>0</v>
      </c>
      <c r="H35" s="11">
        <f t="shared" si="14"/>
        <v>0</v>
      </c>
      <c r="I35" s="11">
        <f t="shared" si="14"/>
        <v>30100</v>
      </c>
      <c r="J35" s="11">
        <f t="shared" si="14"/>
        <v>0</v>
      </c>
      <c r="K35" s="11">
        <f t="shared" si="14"/>
        <v>0</v>
      </c>
      <c r="L35" s="11">
        <f t="shared" si="14"/>
        <v>0</v>
      </c>
      <c r="M35" s="11">
        <f t="shared" si="14"/>
        <v>0</v>
      </c>
      <c r="N35" s="11">
        <f t="shared" si="14"/>
        <v>0</v>
      </c>
      <c r="O35" s="21"/>
      <c r="P35" s="21"/>
    </row>
    <row r="36" spans="1:16" ht="12.75">
      <c r="A36" s="13">
        <v>3231</v>
      </c>
      <c r="B36" s="16" t="s">
        <v>22</v>
      </c>
      <c r="C36" s="12">
        <v>28500</v>
      </c>
      <c r="D36" s="26">
        <v>5800</v>
      </c>
      <c r="E36" s="12">
        <v>28500</v>
      </c>
      <c r="F36" s="12">
        <v>5800</v>
      </c>
      <c r="G36" s="12"/>
      <c r="H36" s="12">
        <v>0</v>
      </c>
      <c r="I36" s="12"/>
      <c r="J36" s="12">
        <v>0</v>
      </c>
      <c r="K36" s="12"/>
      <c r="L36" s="12">
        <v>0</v>
      </c>
      <c r="M36" s="12"/>
      <c r="N36" s="12">
        <v>0</v>
      </c>
      <c r="O36" s="20"/>
      <c r="P36" s="20"/>
    </row>
    <row r="37" spans="1:16" ht="12.75">
      <c r="A37" s="13">
        <v>3232</v>
      </c>
      <c r="B37" s="8" t="s">
        <v>49</v>
      </c>
      <c r="C37" s="12">
        <v>33500</v>
      </c>
      <c r="D37" s="26">
        <v>30000</v>
      </c>
      <c r="E37" s="12">
        <v>33500</v>
      </c>
      <c r="F37" s="12">
        <v>30000</v>
      </c>
      <c r="G37" s="12"/>
      <c r="H37" s="12">
        <v>0</v>
      </c>
      <c r="I37" s="12"/>
      <c r="J37" s="12">
        <v>0</v>
      </c>
      <c r="K37" s="12"/>
      <c r="L37" s="12">
        <v>0</v>
      </c>
      <c r="M37" s="12"/>
      <c r="N37" s="12">
        <v>0</v>
      </c>
      <c r="O37" s="20"/>
      <c r="P37" s="20"/>
    </row>
    <row r="38" spans="1:16" ht="12.75">
      <c r="A38" s="13">
        <v>3234</v>
      </c>
      <c r="B38" s="8" t="s">
        <v>37</v>
      </c>
      <c r="C38" s="12">
        <v>36100</v>
      </c>
      <c r="D38" s="26">
        <v>36420</v>
      </c>
      <c r="E38" s="12">
        <v>6000</v>
      </c>
      <c r="F38" s="12">
        <v>36420</v>
      </c>
      <c r="G38" s="12"/>
      <c r="H38" s="12">
        <v>0</v>
      </c>
      <c r="I38" s="12">
        <v>30100</v>
      </c>
      <c r="J38" s="12">
        <v>0</v>
      </c>
      <c r="K38" s="12"/>
      <c r="L38" s="12">
        <v>0</v>
      </c>
      <c r="M38" s="12"/>
      <c r="N38" s="12">
        <v>0</v>
      </c>
      <c r="O38" s="20"/>
      <c r="P38" s="20"/>
    </row>
    <row r="39" spans="1:16" ht="12.75">
      <c r="A39" s="13">
        <v>3235</v>
      </c>
      <c r="B39" s="8" t="s">
        <v>64</v>
      </c>
      <c r="C39" s="12"/>
      <c r="D39" s="26">
        <v>105000</v>
      </c>
      <c r="E39" s="12"/>
      <c r="F39" s="12">
        <v>105000</v>
      </c>
      <c r="G39" s="12"/>
      <c r="H39" s="12">
        <v>0</v>
      </c>
      <c r="I39" s="12"/>
      <c r="J39" s="12">
        <v>0</v>
      </c>
      <c r="K39" s="12"/>
      <c r="L39" s="12">
        <v>0</v>
      </c>
      <c r="M39" s="12"/>
      <c r="N39" s="12">
        <v>0</v>
      </c>
      <c r="O39" s="20"/>
      <c r="P39" s="20"/>
    </row>
    <row r="40" spans="1:16" ht="12.75">
      <c r="A40" s="13">
        <v>3236</v>
      </c>
      <c r="B40" s="8" t="s">
        <v>25</v>
      </c>
      <c r="C40" s="12">
        <v>10000</v>
      </c>
      <c r="D40" s="26">
        <v>8000</v>
      </c>
      <c r="E40" s="12">
        <v>10000</v>
      </c>
      <c r="F40" s="12">
        <v>8000</v>
      </c>
      <c r="G40" s="12"/>
      <c r="H40" s="12">
        <v>0</v>
      </c>
      <c r="I40" s="12"/>
      <c r="J40" s="12">
        <v>0</v>
      </c>
      <c r="K40" s="12"/>
      <c r="L40" s="12">
        <v>0</v>
      </c>
      <c r="M40" s="12"/>
      <c r="N40" s="12">
        <v>0</v>
      </c>
      <c r="O40" s="20"/>
      <c r="P40" s="20"/>
    </row>
    <row r="41" spans="1:16" ht="12.75">
      <c r="A41" s="13">
        <v>3237</v>
      </c>
      <c r="B41" s="8" t="s">
        <v>26</v>
      </c>
      <c r="C41" s="12">
        <v>5000</v>
      </c>
      <c r="D41" s="26">
        <v>0</v>
      </c>
      <c r="E41" s="12">
        <v>5000</v>
      </c>
      <c r="F41" s="12">
        <v>0</v>
      </c>
      <c r="G41" s="12"/>
      <c r="H41" s="12">
        <v>0</v>
      </c>
      <c r="I41" s="12"/>
      <c r="J41" s="12">
        <v>0</v>
      </c>
      <c r="K41" s="12"/>
      <c r="L41" s="12">
        <v>0</v>
      </c>
      <c r="M41" s="12"/>
      <c r="N41" s="12">
        <v>0</v>
      </c>
      <c r="O41" s="20"/>
      <c r="P41" s="20"/>
    </row>
    <row r="42" spans="1:16" ht="12.75">
      <c r="A42" s="13">
        <v>3238</v>
      </c>
      <c r="B42" s="8" t="s">
        <v>27</v>
      </c>
      <c r="C42" s="12">
        <v>5000</v>
      </c>
      <c r="D42" s="26">
        <f>23000+331.67</f>
        <v>23331.67</v>
      </c>
      <c r="E42" s="12">
        <v>5000</v>
      </c>
      <c r="F42" s="12">
        <v>23331.67</v>
      </c>
      <c r="G42" s="12"/>
      <c r="H42" s="12">
        <v>0</v>
      </c>
      <c r="I42" s="12"/>
      <c r="J42" s="12">
        <v>0</v>
      </c>
      <c r="K42" s="12"/>
      <c r="L42" s="12">
        <v>0</v>
      </c>
      <c r="M42" s="12"/>
      <c r="N42" s="12">
        <v>0</v>
      </c>
      <c r="O42" s="20"/>
      <c r="P42" s="20"/>
    </row>
    <row r="43" spans="1:16" ht="12.75">
      <c r="A43" s="13">
        <v>3239</v>
      </c>
      <c r="B43" s="8" t="s">
        <v>65</v>
      </c>
      <c r="C43" s="12">
        <v>10000</v>
      </c>
      <c r="D43" s="26">
        <v>0</v>
      </c>
      <c r="E43" s="12">
        <v>10000</v>
      </c>
      <c r="F43" s="12">
        <v>0</v>
      </c>
      <c r="G43" s="12"/>
      <c r="H43" s="12">
        <v>0</v>
      </c>
      <c r="I43" s="12"/>
      <c r="J43" s="12">
        <v>0</v>
      </c>
      <c r="K43" s="12"/>
      <c r="L43" s="12">
        <v>0</v>
      </c>
      <c r="M43" s="12"/>
      <c r="N43" s="12">
        <v>0</v>
      </c>
      <c r="O43" s="20"/>
      <c r="P43" s="20"/>
    </row>
    <row r="44" spans="1:16" ht="12.75">
      <c r="A44" s="7">
        <v>329</v>
      </c>
      <c r="B44" s="10" t="s">
        <v>14</v>
      </c>
      <c r="C44" s="11">
        <v>14500</v>
      </c>
      <c r="D44" s="28">
        <f>SUM(D45:D46)</f>
        <v>648.8299999999999</v>
      </c>
      <c r="E44" s="11">
        <v>14500</v>
      </c>
      <c r="F44" s="11">
        <f>F45+F46</f>
        <v>648.8299999999999</v>
      </c>
      <c r="G44" s="11">
        <f aca="true" t="shared" si="15" ref="G44:N44">SUM(G45:G46)</f>
        <v>0</v>
      </c>
      <c r="H44" s="11">
        <f t="shared" si="15"/>
        <v>0</v>
      </c>
      <c r="I44" s="11">
        <f t="shared" si="15"/>
        <v>0</v>
      </c>
      <c r="J44" s="11">
        <f t="shared" si="15"/>
        <v>0</v>
      </c>
      <c r="K44" s="11">
        <f t="shared" si="15"/>
        <v>0</v>
      </c>
      <c r="L44" s="11">
        <f t="shared" si="15"/>
        <v>0</v>
      </c>
      <c r="M44" s="11">
        <f t="shared" si="15"/>
        <v>0</v>
      </c>
      <c r="N44" s="11">
        <f t="shared" si="15"/>
        <v>0</v>
      </c>
      <c r="O44" s="21"/>
      <c r="P44" s="21"/>
    </row>
    <row r="45" spans="1:16" ht="12.75">
      <c r="A45" s="13">
        <v>3293</v>
      </c>
      <c r="B45" s="8" t="s">
        <v>28</v>
      </c>
      <c r="C45" s="12">
        <v>12000</v>
      </c>
      <c r="D45" s="26">
        <v>398.83</v>
      </c>
      <c r="E45" s="12">
        <v>12000</v>
      </c>
      <c r="F45" s="12">
        <v>398.83</v>
      </c>
      <c r="G45" s="12"/>
      <c r="H45" s="12">
        <v>0</v>
      </c>
      <c r="I45" s="12"/>
      <c r="J45" s="12">
        <v>0</v>
      </c>
      <c r="K45" s="12"/>
      <c r="L45" s="12">
        <v>0</v>
      </c>
      <c r="M45" s="12"/>
      <c r="N45" s="12">
        <v>0</v>
      </c>
      <c r="O45" s="20"/>
      <c r="P45" s="20"/>
    </row>
    <row r="46" spans="1:16" ht="12.75">
      <c r="A46" s="13">
        <v>3299</v>
      </c>
      <c r="B46" s="8" t="s">
        <v>14</v>
      </c>
      <c r="C46" s="12">
        <v>2500</v>
      </c>
      <c r="D46" s="26">
        <v>250</v>
      </c>
      <c r="E46" s="12">
        <v>2500</v>
      </c>
      <c r="F46" s="12">
        <v>250</v>
      </c>
      <c r="G46" s="12"/>
      <c r="H46" s="12">
        <v>0</v>
      </c>
      <c r="I46" s="12"/>
      <c r="J46" s="12">
        <v>0</v>
      </c>
      <c r="K46" s="12"/>
      <c r="L46" s="12">
        <v>0</v>
      </c>
      <c r="M46" s="12"/>
      <c r="N46" s="12">
        <v>0</v>
      </c>
      <c r="O46" s="20"/>
      <c r="P46" s="20"/>
    </row>
    <row r="47" spans="1:16" ht="12.75">
      <c r="A47" s="7">
        <v>34</v>
      </c>
      <c r="B47" s="10" t="s">
        <v>29</v>
      </c>
      <c r="C47" s="11">
        <v>5000</v>
      </c>
      <c r="D47" s="28">
        <f>D48</f>
        <v>3443.06</v>
      </c>
      <c r="E47" s="11">
        <v>5000</v>
      </c>
      <c r="F47" s="11">
        <f>F48</f>
        <v>3443.06</v>
      </c>
      <c r="G47" s="11">
        <f aca="true" t="shared" si="16" ref="G47:N48">G48</f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21"/>
      <c r="P47" s="21"/>
    </row>
    <row r="48" spans="1:16" ht="12.75">
      <c r="A48" s="7">
        <v>343</v>
      </c>
      <c r="B48" s="8" t="s">
        <v>29</v>
      </c>
      <c r="C48" s="11">
        <v>5000</v>
      </c>
      <c r="D48" s="28">
        <f>D49</f>
        <v>3443.06</v>
      </c>
      <c r="E48" s="11">
        <v>5000</v>
      </c>
      <c r="F48" s="11">
        <f>F49</f>
        <v>3443.06</v>
      </c>
      <c r="G48" s="11">
        <f t="shared" si="16"/>
        <v>0</v>
      </c>
      <c r="H48" s="11">
        <f t="shared" si="16"/>
        <v>0</v>
      </c>
      <c r="I48" s="11">
        <f t="shared" si="16"/>
        <v>0</v>
      </c>
      <c r="J48" s="11">
        <f t="shared" si="16"/>
        <v>0</v>
      </c>
      <c r="K48" s="11">
        <f t="shared" si="16"/>
        <v>0</v>
      </c>
      <c r="L48" s="11">
        <f t="shared" si="16"/>
        <v>0</v>
      </c>
      <c r="M48" s="11">
        <f t="shared" si="16"/>
        <v>0</v>
      </c>
      <c r="N48" s="11">
        <f t="shared" si="16"/>
        <v>0</v>
      </c>
      <c r="O48" s="21"/>
      <c r="P48" s="21"/>
    </row>
    <row r="49" spans="1:16" ht="12.75">
      <c r="A49" s="13">
        <v>3431</v>
      </c>
      <c r="B49" s="8" t="s">
        <v>51</v>
      </c>
      <c r="C49" s="12">
        <v>5000</v>
      </c>
      <c r="D49" s="26">
        <v>3443.06</v>
      </c>
      <c r="E49" s="12">
        <v>5000</v>
      </c>
      <c r="F49" s="12">
        <v>3443.06</v>
      </c>
      <c r="G49" s="12"/>
      <c r="H49" s="12">
        <v>0</v>
      </c>
      <c r="I49" s="12"/>
      <c r="J49" s="12">
        <v>0</v>
      </c>
      <c r="K49" s="12"/>
      <c r="L49" s="12">
        <v>0</v>
      </c>
      <c r="M49" s="12"/>
      <c r="N49" s="12">
        <v>0</v>
      </c>
      <c r="O49" s="20"/>
      <c r="P49" s="20"/>
    </row>
    <row r="50" spans="1:16" ht="12.75">
      <c r="A50" s="7"/>
      <c r="B50" s="10"/>
      <c r="C50" s="11"/>
      <c r="D50" s="28"/>
      <c r="E50" s="11"/>
      <c r="F50" s="11"/>
      <c r="G50" s="12"/>
      <c r="H50" s="12"/>
      <c r="I50" s="12"/>
      <c r="J50" s="12"/>
      <c r="K50" s="12"/>
      <c r="L50" s="12"/>
      <c r="M50" s="12"/>
      <c r="N50" s="12"/>
      <c r="O50" s="20"/>
      <c r="P50" s="20"/>
    </row>
    <row r="51" spans="1:16" ht="12.75">
      <c r="A51" s="7"/>
      <c r="B51" s="10"/>
      <c r="C51" s="11"/>
      <c r="D51" s="28"/>
      <c r="E51" s="11"/>
      <c r="F51" s="11"/>
      <c r="G51" s="12"/>
      <c r="H51" s="12"/>
      <c r="I51" s="12"/>
      <c r="J51" s="12"/>
      <c r="K51" s="12"/>
      <c r="L51" s="12"/>
      <c r="M51" s="12"/>
      <c r="N51" s="12"/>
      <c r="O51" s="20"/>
      <c r="P51" s="20"/>
    </row>
    <row r="52" spans="1:16" s="2" customFormat="1" ht="12.75">
      <c r="A52" s="44" t="s">
        <v>44</v>
      </c>
      <c r="B52" s="45"/>
      <c r="C52" s="11"/>
      <c r="D52" s="28">
        <f>D53+D60</f>
        <v>0</v>
      </c>
      <c r="E52" s="11">
        <f aca="true" t="shared" si="17" ref="E52:N52">E53+E60</f>
        <v>15000</v>
      </c>
      <c r="F52" s="11">
        <f t="shared" si="17"/>
        <v>0</v>
      </c>
      <c r="G52" s="11">
        <f t="shared" si="17"/>
        <v>0</v>
      </c>
      <c r="H52" s="11">
        <f t="shared" si="17"/>
        <v>0</v>
      </c>
      <c r="I52" s="11">
        <f t="shared" si="17"/>
        <v>0</v>
      </c>
      <c r="J52" s="11">
        <f t="shared" si="17"/>
        <v>0</v>
      </c>
      <c r="K52" s="11">
        <f t="shared" si="17"/>
        <v>0</v>
      </c>
      <c r="L52" s="11">
        <f t="shared" si="17"/>
        <v>0</v>
      </c>
      <c r="M52" s="11">
        <f t="shared" si="17"/>
        <v>0</v>
      </c>
      <c r="N52" s="11">
        <f t="shared" si="17"/>
        <v>0</v>
      </c>
      <c r="O52" s="21"/>
      <c r="P52" s="21"/>
    </row>
    <row r="53" spans="1:16" s="2" customFormat="1" ht="12.75">
      <c r="A53" s="44" t="s">
        <v>67</v>
      </c>
      <c r="B53" s="45"/>
      <c r="C53" s="11"/>
      <c r="D53" s="28">
        <f>D54</f>
        <v>0</v>
      </c>
      <c r="E53" s="11"/>
      <c r="F53" s="11">
        <f>F54</f>
        <v>0</v>
      </c>
      <c r="G53" s="11"/>
      <c r="H53" s="11">
        <f>H54</f>
        <v>0</v>
      </c>
      <c r="I53" s="11"/>
      <c r="J53" s="11">
        <f>J54</f>
        <v>0</v>
      </c>
      <c r="K53" s="11"/>
      <c r="L53" s="11">
        <f>L54</f>
        <v>0</v>
      </c>
      <c r="M53" s="11"/>
      <c r="N53" s="11">
        <f>N54</f>
        <v>0</v>
      </c>
      <c r="O53" s="21"/>
      <c r="P53" s="21"/>
    </row>
    <row r="54" spans="1:16" ht="12.75">
      <c r="A54" s="7">
        <v>3</v>
      </c>
      <c r="B54" s="10" t="s">
        <v>45</v>
      </c>
      <c r="C54" s="11">
        <v>27000</v>
      </c>
      <c r="D54" s="28">
        <f>D55</f>
        <v>0</v>
      </c>
      <c r="E54" s="11">
        <v>20500</v>
      </c>
      <c r="F54" s="11">
        <f>F55</f>
        <v>0</v>
      </c>
      <c r="G54" s="11">
        <f aca="true" t="shared" si="18" ref="G54:N55">G55</f>
        <v>0</v>
      </c>
      <c r="H54" s="11">
        <f t="shared" si="18"/>
        <v>0</v>
      </c>
      <c r="I54" s="11">
        <f t="shared" si="18"/>
        <v>0</v>
      </c>
      <c r="J54" s="11">
        <f t="shared" si="18"/>
        <v>0</v>
      </c>
      <c r="K54" s="11">
        <f t="shared" si="18"/>
        <v>5000</v>
      </c>
      <c r="L54" s="11">
        <f t="shared" si="18"/>
        <v>0</v>
      </c>
      <c r="M54" s="11">
        <f t="shared" si="18"/>
        <v>1500</v>
      </c>
      <c r="N54" s="11">
        <f t="shared" si="18"/>
        <v>0</v>
      </c>
      <c r="O54" s="21"/>
      <c r="P54" s="21"/>
    </row>
    <row r="55" spans="1:16" ht="12.75">
      <c r="A55" s="15">
        <v>32</v>
      </c>
      <c r="B55" s="10" t="s">
        <v>10</v>
      </c>
      <c r="C55" s="11">
        <v>27000</v>
      </c>
      <c r="D55" s="28">
        <f>D56</f>
        <v>0</v>
      </c>
      <c r="E55" s="11">
        <v>20500</v>
      </c>
      <c r="F55" s="11">
        <f>F56</f>
        <v>0</v>
      </c>
      <c r="G55" s="11">
        <f t="shared" si="18"/>
        <v>0</v>
      </c>
      <c r="H55" s="11">
        <f t="shared" si="18"/>
        <v>0</v>
      </c>
      <c r="I55" s="11">
        <f t="shared" si="18"/>
        <v>0</v>
      </c>
      <c r="J55" s="11">
        <f t="shared" si="18"/>
        <v>0</v>
      </c>
      <c r="K55" s="11">
        <f t="shared" si="18"/>
        <v>5000</v>
      </c>
      <c r="L55" s="11">
        <f t="shared" si="18"/>
        <v>0</v>
      </c>
      <c r="M55" s="11">
        <f t="shared" si="18"/>
        <v>1500</v>
      </c>
      <c r="N55" s="11">
        <f t="shared" si="18"/>
        <v>0</v>
      </c>
      <c r="O55" s="21"/>
      <c r="P55" s="21"/>
    </row>
    <row r="56" spans="1:16" ht="12.75">
      <c r="A56" s="15">
        <v>329</v>
      </c>
      <c r="B56" s="10" t="s">
        <v>14</v>
      </c>
      <c r="C56" s="11">
        <v>27000</v>
      </c>
      <c r="D56" s="28">
        <f>D57+D58</f>
        <v>0</v>
      </c>
      <c r="E56" s="11">
        <v>20500</v>
      </c>
      <c r="F56" s="11">
        <f>F57+F58</f>
        <v>0</v>
      </c>
      <c r="G56" s="11">
        <f aca="true" t="shared" si="19" ref="G56:N56">G57+G58</f>
        <v>0</v>
      </c>
      <c r="H56" s="11">
        <f t="shared" si="19"/>
        <v>0</v>
      </c>
      <c r="I56" s="11">
        <f t="shared" si="19"/>
        <v>0</v>
      </c>
      <c r="J56" s="11">
        <f t="shared" si="19"/>
        <v>0</v>
      </c>
      <c r="K56" s="11">
        <f t="shared" si="19"/>
        <v>5000</v>
      </c>
      <c r="L56" s="11">
        <f t="shared" si="19"/>
        <v>0</v>
      </c>
      <c r="M56" s="11">
        <f t="shared" si="19"/>
        <v>1500</v>
      </c>
      <c r="N56" s="11">
        <f t="shared" si="19"/>
        <v>0</v>
      </c>
      <c r="O56" s="21"/>
      <c r="P56" s="21"/>
    </row>
    <row r="57" spans="1:16" ht="12.75">
      <c r="A57" s="13">
        <v>3293</v>
      </c>
      <c r="B57" s="8" t="s">
        <v>28</v>
      </c>
      <c r="C57" s="12">
        <v>15000</v>
      </c>
      <c r="D57" s="26">
        <v>0</v>
      </c>
      <c r="E57" s="12">
        <v>10000</v>
      </c>
      <c r="F57" s="12">
        <v>0</v>
      </c>
      <c r="G57" s="12"/>
      <c r="H57" s="12">
        <v>0</v>
      </c>
      <c r="I57" s="12"/>
      <c r="J57" s="12">
        <v>0</v>
      </c>
      <c r="K57" s="12">
        <v>5000</v>
      </c>
      <c r="L57" s="12">
        <v>0</v>
      </c>
      <c r="M57" s="12"/>
      <c r="N57" s="12">
        <v>0</v>
      </c>
      <c r="O57" s="20"/>
      <c r="P57" s="20"/>
    </row>
    <row r="58" spans="1:16" ht="12.75">
      <c r="A58" s="13">
        <v>3299</v>
      </c>
      <c r="B58" s="8" t="s">
        <v>52</v>
      </c>
      <c r="C58" s="12">
        <v>12000</v>
      </c>
      <c r="D58" s="26">
        <v>0</v>
      </c>
      <c r="E58" s="12">
        <v>10500</v>
      </c>
      <c r="F58" s="12">
        <v>0</v>
      </c>
      <c r="G58" s="12"/>
      <c r="H58" s="12">
        <v>0</v>
      </c>
      <c r="I58" s="12"/>
      <c r="J58" s="12">
        <v>0</v>
      </c>
      <c r="K58" s="12"/>
      <c r="L58" s="12">
        <v>0</v>
      </c>
      <c r="M58" s="12">
        <v>1500</v>
      </c>
      <c r="N58" s="12">
        <v>0</v>
      </c>
      <c r="O58" s="20"/>
      <c r="P58" s="20"/>
    </row>
    <row r="59" spans="1:16" ht="12.75">
      <c r="A59" s="13"/>
      <c r="B59" s="8"/>
      <c r="C59" s="12"/>
      <c r="D59" s="2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20"/>
      <c r="P59" s="20"/>
    </row>
    <row r="60" spans="1:16" ht="25.5" customHeight="1">
      <c r="A60" s="44" t="s">
        <v>56</v>
      </c>
      <c r="B60" s="45"/>
      <c r="C60" s="11"/>
      <c r="D60" s="28">
        <f>D61</f>
        <v>0</v>
      </c>
      <c r="E60" s="11">
        <f aca="true" t="shared" si="20" ref="E60:N60">E61</f>
        <v>15000</v>
      </c>
      <c r="F60" s="11">
        <f t="shared" si="20"/>
        <v>0</v>
      </c>
      <c r="G60" s="11">
        <f t="shared" si="20"/>
        <v>0</v>
      </c>
      <c r="H60" s="11">
        <f t="shared" si="20"/>
        <v>0</v>
      </c>
      <c r="I60" s="11">
        <f t="shared" si="20"/>
        <v>0</v>
      </c>
      <c r="J60" s="11">
        <f t="shared" si="20"/>
        <v>0</v>
      </c>
      <c r="K60" s="11">
        <f t="shared" si="20"/>
        <v>0</v>
      </c>
      <c r="L60" s="11">
        <f t="shared" si="20"/>
        <v>0</v>
      </c>
      <c r="M60" s="11">
        <f t="shared" si="20"/>
        <v>0</v>
      </c>
      <c r="N60" s="11">
        <f t="shared" si="20"/>
        <v>0</v>
      </c>
      <c r="O60" s="21"/>
      <c r="P60" s="21"/>
    </row>
    <row r="61" spans="1:16" ht="12.75">
      <c r="A61" s="7">
        <v>3</v>
      </c>
      <c r="B61" s="10" t="s">
        <v>45</v>
      </c>
      <c r="C61" s="11">
        <v>15000</v>
      </c>
      <c r="D61" s="28">
        <f>D62</f>
        <v>0</v>
      </c>
      <c r="E61" s="11">
        <v>15000</v>
      </c>
      <c r="F61" s="11">
        <f>F63+F65</f>
        <v>0</v>
      </c>
      <c r="G61" s="11">
        <f aca="true" t="shared" si="21" ref="G61:N61">G63+G65</f>
        <v>0</v>
      </c>
      <c r="H61" s="11">
        <f t="shared" si="21"/>
        <v>0</v>
      </c>
      <c r="I61" s="11">
        <f t="shared" si="21"/>
        <v>0</v>
      </c>
      <c r="J61" s="11">
        <f t="shared" si="21"/>
        <v>0</v>
      </c>
      <c r="K61" s="11">
        <f t="shared" si="21"/>
        <v>0</v>
      </c>
      <c r="L61" s="11">
        <f t="shared" si="21"/>
        <v>0</v>
      </c>
      <c r="M61" s="11">
        <f t="shared" si="21"/>
        <v>0</v>
      </c>
      <c r="N61" s="11">
        <f t="shared" si="21"/>
        <v>0</v>
      </c>
      <c r="O61" s="21"/>
      <c r="P61" s="21"/>
    </row>
    <row r="62" spans="1:16" ht="12.75">
      <c r="A62" s="7">
        <v>32</v>
      </c>
      <c r="B62" s="10" t="s">
        <v>10</v>
      </c>
      <c r="C62" s="11"/>
      <c r="D62" s="28">
        <f>D63+D65</f>
        <v>0</v>
      </c>
      <c r="E62" s="11">
        <f aca="true" t="shared" si="22" ref="E62:N62">E63+E65</f>
        <v>14000</v>
      </c>
      <c r="F62" s="11">
        <f t="shared" si="22"/>
        <v>0</v>
      </c>
      <c r="G62" s="11">
        <f t="shared" si="22"/>
        <v>0</v>
      </c>
      <c r="H62" s="11">
        <f t="shared" si="22"/>
        <v>0</v>
      </c>
      <c r="I62" s="11">
        <f t="shared" si="22"/>
        <v>0</v>
      </c>
      <c r="J62" s="11">
        <f t="shared" si="22"/>
        <v>0</v>
      </c>
      <c r="K62" s="11">
        <f t="shared" si="22"/>
        <v>0</v>
      </c>
      <c r="L62" s="11">
        <f t="shared" si="22"/>
        <v>0</v>
      </c>
      <c r="M62" s="11">
        <f t="shared" si="22"/>
        <v>0</v>
      </c>
      <c r="N62" s="11">
        <f t="shared" si="22"/>
        <v>0</v>
      </c>
      <c r="O62" s="21"/>
      <c r="P62" s="21"/>
    </row>
    <row r="63" spans="1:16" ht="12.75">
      <c r="A63" s="7">
        <v>323</v>
      </c>
      <c r="B63" s="10" t="s">
        <v>13</v>
      </c>
      <c r="C63" s="11">
        <v>8000</v>
      </c>
      <c r="D63" s="28">
        <f>D64</f>
        <v>0</v>
      </c>
      <c r="E63" s="11">
        <v>7000</v>
      </c>
      <c r="F63" s="11">
        <f>F64</f>
        <v>0</v>
      </c>
      <c r="G63" s="11">
        <f aca="true" t="shared" si="23" ref="G63:N63">G64</f>
        <v>0</v>
      </c>
      <c r="H63" s="11">
        <f t="shared" si="23"/>
        <v>0</v>
      </c>
      <c r="I63" s="11">
        <f t="shared" si="23"/>
        <v>0</v>
      </c>
      <c r="J63" s="11">
        <f t="shared" si="23"/>
        <v>0</v>
      </c>
      <c r="K63" s="11">
        <f t="shared" si="23"/>
        <v>0</v>
      </c>
      <c r="L63" s="11">
        <f t="shared" si="23"/>
        <v>0</v>
      </c>
      <c r="M63" s="11">
        <f t="shared" si="23"/>
        <v>0</v>
      </c>
      <c r="N63" s="11">
        <f t="shared" si="23"/>
        <v>0</v>
      </c>
      <c r="O63" s="21"/>
      <c r="P63" s="21"/>
    </row>
    <row r="64" spans="1:16" ht="12.75">
      <c r="A64" s="13">
        <v>3237</v>
      </c>
      <c r="B64" s="8" t="s">
        <v>26</v>
      </c>
      <c r="C64" s="12">
        <v>8000</v>
      </c>
      <c r="D64" s="26">
        <v>0</v>
      </c>
      <c r="E64" s="12">
        <v>8000</v>
      </c>
      <c r="F64" s="12">
        <v>0</v>
      </c>
      <c r="G64" s="12"/>
      <c r="H64" s="12">
        <v>0</v>
      </c>
      <c r="I64" s="12"/>
      <c r="J64" s="12">
        <v>0</v>
      </c>
      <c r="K64" s="12"/>
      <c r="L64" s="12">
        <v>0</v>
      </c>
      <c r="M64" s="12"/>
      <c r="N64" s="12">
        <v>0</v>
      </c>
      <c r="O64" s="20"/>
      <c r="P64" s="20"/>
    </row>
    <row r="65" spans="1:16" ht="12.75">
      <c r="A65" s="7">
        <v>329</v>
      </c>
      <c r="B65" s="10" t="s">
        <v>14</v>
      </c>
      <c r="C65" s="11">
        <v>7000</v>
      </c>
      <c r="D65" s="28">
        <f>D66</f>
        <v>0</v>
      </c>
      <c r="E65" s="11">
        <v>7000</v>
      </c>
      <c r="F65" s="11">
        <f>F66</f>
        <v>0</v>
      </c>
      <c r="G65" s="11">
        <f aca="true" t="shared" si="24" ref="G65:N65">G66</f>
        <v>0</v>
      </c>
      <c r="H65" s="11">
        <f t="shared" si="24"/>
        <v>0</v>
      </c>
      <c r="I65" s="11">
        <f t="shared" si="24"/>
        <v>0</v>
      </c>
      <c r="J65" s="11">
        <f t="shared" si="24"/>
        <v>0</v>
      </c>
      <c r="K65" s="11">
        <f t="shared" si="24"/>
        <v>0</v>
      </c>
      <c r="L65" s="11">
        <f t="shared" si="24"/>
        <v>0</v>
      </c>
      <c r="M65" s="11">
        <f t="shared" si="24"/>
        <v>0</v>
      </c>
      <c r="N65" s="11">
        <f t="shared" si="24"/>
        <v>0</v>
      </c>
      <c r="O65" s="21"/>
      <c r="P65" s="21"/>
    </row>
    <row r="66" spans="1:16" ht="12.75">
      <c r="A66" s="13">
        <v>3299</v>
      </c>
      <c r="B66" s="8" t="s">
        <v>14</v>
      </c>
      <c r="C66" s="12"/>
      <c r="D66" s="26"/>
      <c r="E66" s="12"/>
      <c r="F66" s="12">
        <v>0</v>
      </c>
      <c r="G66" s="12"/>
      <c r="H66" s="12">
        <v>0</v>
      </c>
      <c r="I66" s="12"/>
      <c r="J66" s="12">
        <v>0</v>
      </c>
      <c r="K66" s="12"/>
      <c r="L66" s="12">
        <v>0</v>
      </c>
      <c r="M66" s="12"/>
      <c r="N66" s="12">
        <v>0</v>
      </c>
      <c r="O66" s="20"/>
      <c r="P66" s="20"/>
    </row>
    <row r="67" spans="1:16" ht="12.75">
      <c r="A67" s="13"/>
      <c r="B67" s="8"/>
      <c r="C67" s="12"/>
      <c r="D67" s="26"/>
      <c r="E67" s="12"/>
      <c r="F67" s="12"/>
      <c r="G67" s="12"/>
      <c r="H67" s="12"/>
      <c r="I67" s="12"/>
      <c r="J67" s="12"/>
      <c r="K67" s="12"/>
      <c r="L67" s="12"/>
      <c r="M67" s="12"/>
      <c r="N67" s="36"/>
      <c r="O67" s="20"/>
      <c r="P67" s="20"/>
    </row>
    <row r="68" spans="1:16" ht="12.75">
      <c r="A68" s="44" t="s">
        <v>46</v>
      </c>
      <c r="B68" s="49"/>
      <c r="C68" s="11"/>
      <c r="D68" s="28">
        <f>D69+D79</f>
        <v>12800</v>
      </c>
      <c r="E68" s="11">
        <f aca="true" t="shared" si="25" ref="E68:N68">E69+E79</f>
        <v>0</v>
      </c>
      <c r="F68" s="11">
        <v>0</v>
      </c>
      <c r="G68" s="11">
        <f t="shared" si="25"/>
        <v>5000</v>
      </c>
      <c r="H68" s="11">
        <v>0</v>
      </c>
      <c r="I68" s="11">
        <f t="shared" si="25"/>
        <v>0</v>
      </c>
      <c r="J68" s="11">
        <f t="shared" si="25"/>
        <v>0</v>
      </c>
      <c r="K68" s="11">
        <f t="shared" si="25"/>
        <v>0</v>
      </c>
      <c r="L68" s="11">
        <f t="shared" si="25"/>
        <v>0</v>
      </c>
      <c r="M68" s="11">
        <f t="shared" si="25"/>
        <v>0</v>
      </c>
      <c r="N68" s="37">
        <f t="shared" si="25"/>
        <v>0</v>
      </c>
      <c r="O68" s="21"/>
      <c r="P68" s="21"/>
    </row>
    <row r="69" spans="1:16" ht="12.75">
      <c r="A69" s="44" t="s">
        <v>47</v>
      </c>
      <c r="B69" s="49"/>
      <c r="C69" s="11"/>
      <c r="D69" s="28">
        <f>D70</f>
        <v>11800</v>
      </c>
      <c r="E69" s="11"/>
      <c r="F69" s="11">
        <f>F70</f>
        <v>0</v>
      </c>
      <c r="G69" s="12"/>
      <c r="H69" s="12">
        <f>H70</f>
        <v>0</v>
      </c>
      <c r="I69" s="12"/>
      <c r="J69" s="12"/>
      <c r="K69" s="12"/>
      <c r="L69" s="12">
        <f>L70</f>
        <v>0</v>
      </c>
      <c r="M69" s="12"/>
      <c r="N69" s="36"/>
      <c r="O69" s="20"/>
      <c r="P69" s="20"/>
    </row>
    <row r="70" spans="1:16" s="2" customFormat="1" ht="12.75" customHeight="1">
      <c r="A70" s="7">
        <v>4</v>
      </c>
      <c r="B70" s="10" t="s">
        <v>31</v>
      </c>
      <c r="C70" s="11">
        <v>35000</v>
      </c>
      <c r="D70" s="28">
        <f>D71+D75</f>
        <v>11800</v>
      </c>
      <c r="E70" s="11">
        <f>E72+E75</f>
        <v>15000</v>
      </c>
      <c r="F70" s="11">
        <v>0</v>
      </c>
      <c r="G70" s="11">
        <f aca="true" t="shared" si="26" ref="G70:N70">G75+G71</f>
        <v>0</v>
      </c>
      <c r="H70" s="11">
        <f t="shared" si="26"/>
        <v>0</v>
      </c>
      <c r="I70" s="11">
        <f t="shared" si="26"/>
        <v>20000</v>
      </c>
      <c r="J70" s="11">
        <v>0</v>
      </c>
      <c r="K70" s="11">
        <f t="shared" si="26"/>
        <v>0</v>
      </c>
      <c r="L70" s="11">
        <f t="shared" si="26"/>
        <v>0</v>
      </c>
      <c r="M70" s="11">
        <f t="shared" si="26"/>
        <v>0</v>
      </c>
      <c r="N70" s="37">
        <f t="shared" si="26"/>
        <v>0</v>
      </c>
      <c r="O70" s="21"/>
      <c r="P70" s="21"/>
    </row>
    <row r="71" spans="1:16" s="2" customFormat="1" ht="25.5">
      <c r="A71" s="7">
        <v>42</v>
      </c>
      <c r="B71" s="10" t="s">
        <v>55</v>
      </c>
      <c r="C71" s="11"/>
      <c r="D71" s="28">
        <f>D72</f>
        <v>0</v>
      </c>
      <c r="E71" s="11">
        <f aca="true" t="shared" si="27" ref="E71:N71">E72</f>
        <v>0</v>
      </c>
      <c r="F71" s="11">
        <f t="shared" si="27"/>
        <v>0</v>
      </c>
      <c r="G71" s="11">
        <f t="shared" si="27"/>
        <v>0</v>
      </c>
      <c r="H71" s="11">
        <f t="shared" si="27"/>
        <v>0</v>
      </c>
      <c r="I71" s="11">
        <f t="shared" si="27"/>
        <v>20000</v>
      </c>
      <c r="J71" s="11">
        <f t="shared" si="27"/>
        <v>0</v>
      </c>
      <c r="K71" s="11">
        <f t="shared" si="27"/>
        <v>0</v>
      </c>
      <c r="L71" s="11">
        <f t="shared" si="27"/>
        <v>0</v>
      </c>
      <c r="M71" s="11">
        <f t="shared" si="27"/>
        <v>0</v>
      </c>
      <c r="N71" s="37">
        <f t="shared" si="27"/>
        <v>0</v>
      </c>
      <c r="O71" s="21"/>
      <c r="P71" s="21"/>
    </row>
    <row r="72" spans="1:16" s="2" customFormat="1" ht="12.75" customHeight="1">
      <c r="A72" s="7">
        <v>422</v>
      </c>
      <c r="B72" s="10" t="s">
        <v>34</v>
      </c>
      <c r="C72" s="11">
        <v>20000</v>
      </c>
      <c r="D72" s="28">
        <f>D73</f>
        <v>0</v>
      </c>
      <c r="E72" s="11">
        <f>E73</f>
        <v>0</v>
      </c>
      <c r="F72" s="11">
        <f>F73</f>
        <v>0</v>
      </c>
      <c r="G72" s="11">
        <f aca="true" t="shared" si="28" ref="G72:N72">G73</f>
        <v>0</v>
      </c>
      <c r="H72" s="11">
        <f t="shared" si="28"/>
        <v>0</v>
      </c>
      <c r="I72" s="11">
        <f t="shared" si="28"/>
        <v>20000</v>
      </c>
      <c r="J72" s="11">
        <f t="shared" si="28"/>
        <v>0</v>
      </c>
      <c r="K72" s="11">
        <f t="shared" si="28"/>
        <v>0</v>
      </c>
      <c r="L72" s="11">
        <f t="shared" si="28"/>
        <v>0</v>
      </c>
      <c r="M72" s="11">
        <f t="shared" si="28"/>
        <v>0</v>
      </c>
      <c r="N72" s="37">
        <f t="shared" si="28"/>
        <v>0</v>
      </c>
      <c r="O72" s="21"/>
      <c r="P72" s="21"/>
    </row>
    <row r="73" spans="1:16" s="2" customFormat="1" ht="12.75" customHeight="1">
      <c r="A73" s="13">
        <v>4221</v>
      </c>
      <c r="B73" s="10" t="s">
        <v>39</v>
      </c>
      <c r="C73" s="12">
        <v>20000</v>
      </c>
      <c r="D73" s="26"/>
      <c r="E73" s="12">
        <v>0</v>
      </c>
      <c r="F73" s="12">
        <v>0</v>
      </c>
      <c r="G73" s="12"/>
      <c r="H73" s="12">
        <v>0</v>
      </c>
      <c r="I73" s="12">
        <v>20000</v>
      </c>
      <c r="J73" s="12">
        <v>0</v>
      </c>
      <c r="K73" s="11"/>
      <c r="L73" s="11">
        <v>0</v>
      </c>
      <c r="M73" s="11"/>
      <c r="N73" s="37">
        <v>0</v>
      </c>
      <c r="O73" s="21"/>
      <c r="P73" s="21"/>
    </row>
    <row r="74" spans="1:16" s="2" customFormat="1" ht="12.75" customHeight="1">
      <c r="A74" s="44" t="s">
        <v>66</v>
      </c>
      <c r="B74" s="51"/>
      <c r="C74" s="12"/>
      <c r="D74" s="28">
        <v>0</v>
      </c>
      <c r="E74" s="12"/>
      <c r="F74" s="11">
        <v>0</v>
      </c>
      <c r="G74" s="12"/>
      <c r="H74" s="12">
        <v>0</v>
      </c>
      <c r="I74" s="12"/>
      <c r="J74" s="12">
        <v>0</v>
      </c>
      <c r="K74" s="11"/>
      <c r="L74" s="11">
        <v>0</v>
      </c>
      <c r="M74" s="11"/>
      <c r="N74" s="37">
        <v>0</v>
      </c>
      <c r="O74" s="21"/>
      <c r="P74" s="21"/>
    </row>
    <row r="75" spans="1:16" s="2" customFormat="1" ht="25.5">
      <c r="A75" s="7">
        <v>45</v>
      </c>
      <c r="B75" s="10" t="s">
        <v>54</v>
      </c>
      <c r="C75" s="11"/>
      <c r="D75" s="28">
        <f aca="true" t="shared" si="29" ref="D75:F76">D76</f>
        <v>11800</v>
      </c>
      <c r="E75" s="11">
        <f t="shared" si="29"/>
        <v>15000</v>
      </c>
      <c r="F75" s="11">
        <f t="shared" si="29"/>
        <v>0</v>
      </c>
      <c r="G75" s="11">
        <f aca="true" t="shared" si="30" ref="G75:N76">G76</f>
        <v>0</v>
      </c>
      <c r="H75" s="11">
        <f t="shared" si="30"/>
        <v>0</v>
      </c>
      <c r="I75" s="11">
        <f t="shared" si="30"/>
        <v>0</v>
      </c>
      <c r="J75" s="11">
        <f t="shared" si="30"/>
        <v>0</v>
      </c>
      <c r="K75" s="11">
        <f t="shared" si="30"/>
        <v>0</v>
      </c>
      <c r="L75" s="11">
        <f t="shared" si="30"/>
        <v>0</v>
      </c>
      <c r="M75" s="11">
        <f t="shared" si="30"/>
        <v>0</v>
      </c>
      <c r="N75" s="37">
        <f t="shared" si="30"/>
        <v>0</v>
      </c>
      <c r="O75" s="21"/>
      <c r="P75" s="21"/>
    </row>
    <row r="76" spans="1:16" s="2" customFormat="1" ht="12.75" customHeight="1">
      <c r="A76" s="7">
        <v>451</v>
      </c>
      <c r="B76" s="10" t="s">
        <v>34</v>
      </c>
      <c r="C76" s="11">
        <v>15000</v>
      </c>
      <c r="D76" s="28">
        <f t="shared" si="29"/>
        <v>11800</v>
      </c>
      <c r="E76" s="11">
        <f t="shared" si="29"/>
        <v>15000</v>
      </c>
      <c r="F76" s="11">
        <f t="shared" si="29"/>
        <v>0</v>
      </c>
      <c r="G76" s="11">
        <f t="shared" si="30"/>
        <v>0</v>
      </c>
      <c r="H76" s="11">
        <f t="shared" si="30"/>
        <v>0</v>
      </c>
      <c r="I76" s="11">
        <f t="shared" si="30"/>
        <v>0</v>
      </c>
      <c r="J76" s="11">
        <f t="shared" si="30"/>
        <v>0</v>
      </c>
      <c r="K76" s="11">
        <f t="shared" si="30"/>
        <v>0</v>
      </c>
      <c r="L76" s="11">
        <f t="shared" si="30"/>
        <v>0</v>
      </c>
      <c r="M76" s="11">
        <f t="shared" si="30"/>
        <v>0</v>
      </c>
      <c r="N76" s="37">
        <f t="shared" si="30"/>
        <v>0</v>
      </c>
      <c r="O76" s="21"/>
      <c r="P76" s="21"/>
    </row>
    <row r="77" spans="1:16" s="2" customFormat="1" ht="12.75" customHeight="1">
      <c r="A77" s="13">
        <v>4511</v>
      </c>
      <c r="B77" s="8" t="s">
        <v>34</v>
      </c>
      <c r="C77" s="12">
        <v>15000</v>
      </c>
      <c r="D77" s="26">
        <v>11800</v>
      </c>
      <c r="E77" s="12">
        <v>15000</v>
      </c>
      <c r="F77" s="12">
        <v>0</v>
      </c>
      <c r="G77" s="12"/>
      <c r="H77" s="12">
        <v>0</v>
      </c>
      <c r="I77" s="11"/>
      <c r="J77" s="12">
        <v>0</v>
      </c>
      <c r="K77" s="12"/>
      <c r="L77" s="12">
        <v>0</v>
      </c>
      <c r="M77" s="12"/>
      <c r="N77" s="36">
        <v>0</v>
      </c>
      <c r="O77" s="21"/>
      <c r="P77" s="21"/>
    </row>
    <row r="78" spans="1:16" s="2" customFormat="1" ht="12.75" customHeight="1">
      <c r="A78" s="14"/>
      <c r="B78" s="10"/>
      <c r="C78" s="12"/>
      <c r="D78" s="26"/>
      <c r="E78" s="12"/>
      <c r="F78" s="12"/>
      <c r="G78" s="12"/>
      <c r="H78" s="12"/>
      <c r="I78" s="11"/>
      <c r="J78" s="11"/>
      <c r="K78" s="11"/>
      <c r="L78" s="11"/>
      <c r="M78" s="11"/>
      <c r="N78" s="37"/>
      <c r="O78" s="21"/>
      <c r="P78" s="21"/>
    </row>
    <row r="79" spans="1:16" s="2" customFormat="1" ht="12.75" customHeight="1">
      <c r="A79" s="50" t="s">
        <v>48</v>
      </c>
      <c r="B79" s="41"/>
      <c r="C79" s="11"/>
      <c r="D79" s="28">
        <f>D80</f>
        <v>1000</v>
      </c>
      <c r="E79" s="11"/>
      <c r="F79" s="11">
        <f>F80</f>
        <v>0</v>
      </c>
      <c r="G79" s="11">
        <f aca="true" t="shared" si="31" ref="G79:N82">G80</f>
        <v>5000</v>
      </c>
      <c r="H79" s="11">
        <f t="shared" si="31"/>
        <v>0</v>
      </c>
      <c r="I79" s="11">
        <f t="shared" si="31"/>
        <v>0</v>
      </c>
      <c r="J79" s="11">
        <f t="shared" si="31"/>
        <v>0</v>
      </c>
      <c r="K79" s="11">
        <f t="shared" si="31"/>
        <v>0</v>
      </c>
      <c r="L79" s="11">
        <f t="shared" si="31"/>
        <v>0</v>
      </c>
      <c r="M79" s="11">
        <f t="shared" si="31"/>
        <v>0</v>
      </c>
      <c r="N79" s="37">
        <f t="shared" si="31"/>
        <v>0</v>
      </c>
      <c r="O79" s="21"/>
      <c r="P79" s="21"/>
    </row>
    <row r="80" spans="1:16" s="2" customFormat="1" ht="12.75" customHeight="1">
      <c r="A80" s="7">
        <v>4</v>
      </c>
      <c r="B80" s="10" t="s">
        <v>53</v>
      </c>
      <c r="C80" s="11">
        <v>5000</v>
      </c>
      <c r="D80" s="28">
        <f>D81</f>
        <v>1000</v>
      </c>
      <c r="E80" s="11">
        <f>E81</f>
        <v>0</v>
      </c>
      <c r="F80" s="11">
        <f>F81</f>
        <v>0</v>
      </c>
      <c r="G80" s="11">
        <f t="shared" si="31"/>
        <v>5000</v>
      </c>
      <c r="H80" s="11">
        <f t="shared" si="31"/>
        <v>0</v>
      </c>
      <c r="I80" s="11">
        <f t="shared" si="31"/>
        <v>0</v>
      </c>
      <c r="J80" s="11">
        <f t="shared" si="31"/>
        <v>0</v>
      </c>
      <c r="K80" s="11">
        <f t="shared" si="31"/>
        <v>0</v>
      </c>
      <c r="L80" s="11">
        <f t="shared" si="31"/>
        <v>0</v>
      </c>
      <c r="M80" s="11">
        <f t="shared" si="31"/>
        <v>0</v>
      </c>
      <c r="N80" s="37">
        <f t="shared" si="31"/>
        <v>0</v>
      </c>
      <c r="O80" s="21"/>
      <c r="P80" s="21"/>
    </row>
    <row r="81" spans="1:16" s="2" customFormat="1" ht="25.5">
      <c r="A81" s="7">
        <v>42</v>
      </c>
      <c r="B81" s="10" t="s">
        <v>55</v>
      </c>
      <c r="C81" s="11"/>
      <c r="D81" s="28">
        <f>D82</f>
        <v>1000</v>
      </c>
      <c r="E81" s="11">
        <f>E82</f>
        <v>0</v>
      </c>
      <c r="F81" s="11">
        <f>F82</f>
        <v>0</v>
      </c>
      <c r="G81" s="11">
        <f t="shared" si="31"/>
        <v>5000</v>
      </c>
      <c r="H81" s="11">
        <f t="shared" si="31"/>
        <v>0</v>
      </c>
      <c r="I81" s="11">
        <f t="shared" si="31"/>
        <v>0</v>
      </c>
      <c r="J81" s="11">
        <f t="shared" si="31"/>
        <v>0</v>
      </c>
      <c r="K81" s="11">
        <f t="shared" si="31"/>
        <v>0</v>
      </c>
      <c r="L81" s="11">
        <f t="shared" si="31"/>
        <v>0</v>
      </c>
      <c r="M81" s="11">
        <f t="shared" si="31"/>
        <v>0</v>
      </c>
      <c r="N81" s="37">
        <f t="shared" si="31"/>
        <v>0</v>
      </c>
      <c r="O81" s="21"/>
      <c r="P81" s="21"/>
    </row>
    <row r="82" spans="1:16" s="2" customFormat="1" ht="12.75" customHeight="1">
      <c r="A82" s="7">
        <v>424</v>
      </c>
      <c r="B82" s="10" t="s">
        <v>30</v>
      </c>
      <c r="C82" s="11">
        <v>5000</v>
      </c>
      <c r="D82" s="28">
        <f>D83</f>
        <v>1000</v>
      </c>
      <c r="E82" s="11">
        <f>E83</f>
        <v>0</v>
      </c>
      <c r="F82" s="11">
        <f>F83</f>
        <v>0</v>
      </c>
      <c r="G82" s="11">
        <f t="shared" si="31"/>
        <v>5000</v>
      </c>
      <c r="H82" s="11">
        <f t="shared" si="31"/>
        <v>0</v>
      </c>
      <c r="I82" s="11">
        <f t="shared" si="31"/>
        <v>0</v>
      </c>
      <c r="J82" s="11">
        <f t="shared" si="31"/>
        <v>0</v>
      </c>
      <c r="K82" s="11">
        <f t="shared" si="31"/>
        <v>0</v>
      </c>
      <c r="L82" s="11">
        <f t="shared" si="31"/>
        <v>0</v>
      </c>
      <c r="M82" s="11">
        <f t="shared" si="31"/>
        <v>0</v>
      </c>
      <c r="N82" s="37">
        <f t="shared" si="31"/>
        <v>0</v>
      </c>
      <c r="O82" s="21"/>
      <c r="P82" s="21"/>
    </row>
    <row r="83" spans="1:16" s="2" customFormat="1" ht="12.75" customHeight="1">
      <c r="A83" s="13">
        <v>4241</v>
      </c>
      <c r="B83" s="8" t="s">
        <v>30</v>
      </c>
      <c r="C83" s="12">
        <v>5000</v>
      </c>
      <c r="D83" s="26">
        <v>1000</v>
      </c>
      <c r="E83" s="12">
        <v>0</v>
      </c>
      <c r="F83" s="12">
        <v>0</v>
      </c>
      <c r="G83" s="12">
        <v>5000</v>
      </c>
      <c r="H83" s="12">
        <v>0</v>
      </c>
      <c r="I83" s="11"/>
      <c r="J83" s="12">
        <v>0</v>
      </c>
      <c r="K83" s="12"/>
      <c r="L83" s="12">
        <v>0</v>
      </c>
      <c r="M83" s="12"/>
      <c r="N83" s="36">
        <v>0</v>
      </c>
      <c r="O83" s="20"/>
      <c r="P83" s="20"/>
    </row>
    <row r="84" spans="1:16" s="2" customFormat="1" ht="12.75" customHeight="1">
      <c r="A84" s="19"/>
      <c r="B84" s="3"/>
      <c r="C84" s="20"/>
      <c r="D84" s="29"/>
      <c r="E84" s="20"/>
      <c r="F84" s="20"/>
      <c r="G84" s="20"/>
      <c r="H84" s="20"/>
      <c r="I84" s="20"/>
      <c r="J84" s="20"/>
      <c r="K84" s="21"/>
      <c r="L84" s="21"/>
      <c r="M84" s="21"/>
      <c r="N84" s="21"/>
      <c r="O84" s="21"/>
      <c r="P84" s="21"/>
    </row>
    <row r="85" spans="1:16" s="2" customFormat="1" ht="12.75" customHeight="1">
      <c r="A85" s="19"/>
      <c r="B85" s="22"/>
      <c r="C85" s="21"/>
      <c r="D85" s="30"/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1"/>
      <c r="P85" s="21"/>
    </row>
    <row r="86" spans="1:16" s="2" customFormat="1" ht="12.75">
      <c r="A86" s="6"/>
      <c r="B86" s="22"/>
      <c r="C86" s="21"/>
      <c r="D86" s="3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2" customFormat="1" ht="12.75">
      <c r="A87" s="6"/>
      <c r="B87" s="22"/>
      <c r="C87" s="21"/>
      <c r="D87" s="3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2" customFormat="1" ht="12.75">
      <c r="A88" s="6"/>
      <c r="B88" s="22"/>
      <c r="C88" s="21"/>
      <c r="D88" s="3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2" customFormat="1" ht="12.75">
      <c r="A89" s="6"/>
      <c r="B89" s="3"/>
      <c r="C89" s="21"/>
      <c r="D89" s="3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2" customFormat="1" ht="12.75">
      <c r="A90" s="5"/>
      <c r="B90" s="3"/>
      <c r="C90" s="20"/>
      <c r="D90" s="29"/>
      <c r="E90" s="20"/>
      <c r="F90" s="20"/>
      <c r="G90" s="21"/>
      <c r="H90" s="21"/>
      <c r="I90" s="20"/>
      <c r="J90" s="20"/>
      <c r="K90" s="21"/>
      <c r="L90" s="21"/>
      <c r="M90" s="21"/>
      <c r="N90" s="21"/>
      <c r="O90" s="21"/>
      <c r="P90" s="21"/>
    </row>
    <row r="91" spans="1:16" s="2" customFormat="1" ht="12.75">
      <c r="A91" s="5"/>
      <c r="B91" s="22"/>
      <c r="C91" s="20"/>
      <c r="D91" s="29"/>
      <c r="E91" s="21"/>
      <c r="F91" s="21"/>
      <c r="G91" s="21"/>
      <c r="H91" s="21"/>
      <c r="I91" s="20"/>
      <c r="J91" s="20"/>
      <c r="K91" s="21"/>
      <c r="L91" s="21"/>
      <c r="M91" s="21"/>
      <c r="N91" s="21"/>
      <c r="O91" s="21"/>
      <c r="P91" s="21"/>
    </row>
    <row r="92" spans="1:16" s="2" customFormat="1" ht="12.75">
      <c r="A92" s="6"/>
      <c r="B92" s="22"/>
      <c r="C92" s="21"/>
      <c r="D92" s="3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s="2" customFormat="1" ht="12.75">
      <c r="A93" s="6"/>
      <c r="B93" s="3"/>
      <c r="C93" s="21"/>
      <c r="D93" s="3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2.75">
      <c r="A94" s="5"/>
      <c r="B94" s="3"/>
      <c r="C94" s="20"/>
      <c r="D94" s="2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2.75">
      <c r="A95" s="5"/>
      <c r="B95" s="3"/>
      <c r="C95" s="20"/>
      <c r="D95" s="2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.75">
      <c r="A96" s="5"/>
      <c r="B96" s="3"/>
      <c r="C96" s="20"/>
      <c r="D96" s="2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5"/>
      <c r="B97" s="22"/>
      <c r="C97" s="20"/>
      <c r="D97" s="2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2" customFormat="1" ht="12.75">
      <c r="A98" s="6"/>
      <c r="B98" s="3"/>
      <c r="C98" s="21"/>
      <c r="D98" s="30"/>
      <c r="E98" s="20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2.75">
      <c r="A99" s="5"/>
      <c r="B99" s="22"/>
      <c r="C99" s="20"/>
      <c r="D99" s="29"/>
      <c r="E99" s="21"/>
      <c r="F99" s="21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6"/>
      <c r="B100" s="3"/>
      <c r="C100" s="21"/>
      <c r="D100" s="30"/>
      <c r="E100" s="21"/>
      <c r="F100" s="21"/>
      <c r="G100" s="20"/>
      <c r="H100" s="20"/>
      <c r="I100" s="20"/>
      <c r="J100" s="20"/>
      <c r="K100" s="21"/>
      <c r="L100" s="21"/>
      <c r="M100" s="21"/>
      <c r="N100" s="21"/>
      <c r="O100" s="21"/>
      <c r="P100" s="21"/>
    </row>
    <row r="101" spans="1:16" ht="12.75">
      <c r="A101" s="5"/>
      <c r="B101" s="3"/>
      <c r="C101" s="20"/>
      <c r="D101" s="2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.75">
      <c r="A102" s="5"/>
      <c r="B102" s="3"/>
      <c r="C102" s="20"/>
      <c r="D102" s="2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2" customFormat="1" ht="12.75">
      <c r="A103" s="6"/>
      <c r="B103" s="3"/>
      <c r="C103" s="21"/>
      <c r="D103" s="30"/>
      <c r="E103" s="20"/>
      <c r="F103" s="20"/>
      <c r="G103" s="21"/>
      <c r="H103" s="21"/>
      <c r="I103" s="20"/>
      <c r="J103" s="20"/>
      <c r="K103" s="21"/>
      <c r="L103" s="21"/>
      <c r="M103" s="21"/>
      <c r="N103" s="21"/>
      <c r="O103" s="21"/>
      <c r="P103" s="21"/>
    </row>
    <row r="104" spans="1:16" ht="12.75">
      <c r="A104" s="5"/>
      <c r="B104" s="22"/>
      <c r="C104" s="20"/>
      <c r="D104" s="29"/>
      <c r="E104" s="21"/>
      <c r="F104" s="21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.75">
      <c r="A105" s="6"/>
      <c r="B105" s="3"/>
      <c r="C105" s="20"/>
      <c r="D105" s="2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2" customFormat="1" ht="12.75" customHeight="1">
      <c r="A106" s="23"/>
      <c r="B106" s="3"/>
      <c r="C106" s="21"/>
      <c r="D106" s="30"/>
      <c r="E106" s="20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s="2" customFormat="1" ht="12.75">
      <c r="A107" s="6"/>
      <c r="B107" s="22"/>
      <c r="C107" s="21"/>
      <c r="D107" s="3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s="2" customFormat="1" ht="12.75">
      <c r="A108" s="6"/>
      <c r="B108" s="22"/>
      <c r="C108" s="21"/>
      <c r="D108" s="3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ht="12.75">
      <c r="A109" s="5"/>
      <c r="B109" s="22"/>
      <c r="C109" s="20"/>
      <c r="D109" s="29"/>
      <c r="E109" s="21"/>
      <c r="F109" s="21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.75">
      <c r="A110" s="5"/>
      <c r="B110" s="3"/>
      <c r="C110" s="20"/>
      <c r="D110" s="29"/>
      <c r="E110" s="20"/>
      <c r="F110" s="20"/>
      <c r="G110" s="20"/>
      <c r="H110" s="20"/>
      <c r="I110" s="21"/>
      <c r="J110" s="21"/>
      <c r="K110" s="20"/>
      <c r="L110" s="20"/>
      <c r="M110" s="20"/>
      <c r="N110" s="20"/>
      <c r="O110" s="20"/>
      <c r="P110" s="20"/>
    </row>
    <row r="111" spans="1:16" ht="12.75">
      <c r="A111" s="5"/>
      <c r="B111" s="3"/>
      <c r="C111" s="20"/>
      <c r="D111" s="2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2" customFormat="1" ht="12.75">
      <c r="A112" s="6"/>
      <c r="B112" s="3"/>
      <c r="C112" s="21"/>
      <c r="D112" s="30"/>
      <c r="E112" s="20"/>
      <c r="F112" s="20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ht="12.75">
      <c r="A113" s="5"/>
      <c r="B113" s="22"/>
      <c r="C113" s="20"/>
      <c r="D113" s="29"/>
      <c r="E113" s="21"/>
      <c r="F113" s="21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.75">
      <c r="A114" s="5"/>
      <c r="B114" s="3"/>
      <c r="C114" s="20"/>
      <c r="D114" s="2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.75">
      <c r="A115" s="5"/>
      <c r="B115" s="3"/>
      <c r="C115" s="20"/>
      <c r="D115" s="2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.75">
      <c r="A116" s="5"/>
      <c r="B116" s="3"/>
      <c r="C116" s="20"/>
      <c r="D116" s="2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2" customFormat="1" ht="12.75">
      <c r="A117" s="6"/>
      <c r="B117" s="3"/>
      <c r="C117" s="21"/>
      <c r="D117" s="30"/>
      <c r="E117" s="20"/>
      <c r="F117" s="20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ht="12.75">
      <c r="A118" s="5"/>
      <c r="B118" s="22"/>
      <c r="C118" s="20"/>
      <c r="D118" s="29"/>
      <c r="E118" s="21"/>
      <c r="F118" s="21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.75">
      <c r="A119" s="6"/>
      <c r="B119" s="3"/>
      <c r="C119" s="20"/>
      <c r="D119" s="2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2" customFormat="1" ht="12.75" customHeight="1">
      <c r="A120" s="23"/>
      <c r="B120" s="3"/>
      <c r="C120" s="21"/>
      <c r="D120" s="30"/>
      <c r="E120" s="20"/>
      <c r="F120" s="20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2" customFormat="1" ht="12.75">
      <c r="A121" s="6"/>
      <c r="B121" s="22"/>
      <c r="C121" s="21"/>
      <c r="D121" s="3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2" customFormat="1" ht="12.75">
      <c r="A122" s="6"/>
      <c r="B122" s="22"/>
      <c r="C122" s="21"/>
      <c r="D122" s="3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ht="12.75">
      <c r="A123" s="5"/>
      <c r="B123" s="22"/>
      <c r="C123" s="20"/>
      <c r="D123" s="29"/>
      <c r="E123" s="21"/>
      <c r="F123" s="21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ht="12.75">
      <c r="A124" s="5"/>
      <c r="B124" s="3"/>
      <c r="C124" s="20"/>
      <c r="D124" s="2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ht="12.75">
      <c r="A125" s="5"/>
      <c r="B125" s="3"/>
      <c r="C125" s="20"/>
      <c r="D125" s="2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2" customFormat="1" ht="12.75">
      <c r="A126" s="6"/>
      <c r="B126" s="3"/>
      <c r="C126" s="21"/>
      <c r="D126" s="30"/>
      <c r="E126" s="20"/>
      <c r="F126" s="20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ht="12.75">
      <c r="A127" s="5"/>
      <c r="B127" s="22"/>
      <c r="C127" s="20"/>
      <c r="D127" s="29"/>
      <c r="E127" s="21"/>
      <c r="F127" s="21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12.75">
      <c r="A128" s="5"/>
      <c r="B128" s="3"/>
      <c r="C128" s="20"/>
      <c r="D128" s="2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12.75">
      <c r="A129" s="5"/>
      <c r="B129" s="3"/>
      <c r="C129" s="20"/>
      <c r="D129" s="2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2.75">
      <c r="A130" s="5"/>
      <c r="B130" s="3"/>
      <c r="C130" s="20"/>
      <c r="D130" s="2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12.75">
      <c r="A131" s="6"/>
      <c r="B131" s="3"/>
      <c r="C131" s="1"/>
      <c r="D131" s="3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6"/>
      <c r="B132" s="3"/>
      <c r="C132" s="1"/>
      <c r="D132" s="3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6"/>
      <c r="B133" s="3"/>
      <c r="C133" s="1"/>
      <c r="D133" s="3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6"/>
      <c r="B134" s="3"/>
      <c r="C134" s="1"/>
      <c r="D134" s="3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6"/>
      <c r="B135" s="3"/>
      <c r="C135" s="1"/>
      <c r="D135" s="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6"/>
      <c r="B136" s="3"/>
      <c r="C136" s="1"/>
      <c r="D136" s="3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6"/>
      <c r="B137" s="3"/>
      <c r="C137" s="1"/>
      <c r="D137" s="3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6"/>
      <c r="B138" s="3"/>
      <c r="C138" s="1"/>
      <c r="D138" s="3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6"/>
      <c r="B139" s="3"/>
      <c r="C139" s="1"/>
      <c r="D139" s="3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6"/>
      <c r="B140" s="3"/>
      <c r="C140" s="1"/>
      <c r="D140" s="3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6"/>
      <c r="B141" s="3"/>
      <c r="C141" s="1"/>
      <c r="D141" s="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6"/>
      <c r="B142" s="3"/>
      <c r="C142" s="1"/>
      <c r="D142" s="3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6"/>
      <c r="B143" s="3"/>
      <c r="C143" s="1"/>
      <c r="D143" s="3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6"/>
      <c r="B144" s="3"/>
      <c r="C144" s="1"/>
      <c r="D144" s="3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6"/>
      <c r="B145" s="3"/>
      <c r="C145" s="1"/>
      <c r="D145" s="3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6"/>
      <c r="B146" s="3"/>
      <c r="C146" s="1"/>
      <c r="D146" s="3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6"/>
      <c r="B147" s="3"/>
      <c r="C147" s="1"/>
      <c r="D147" s="3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6"/>
      <c r="B148" s="3"/>
      <c r="C148" s="1"/>
      <c r="D148" s="3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6"/>
      <c r="B149" s="3"/>
      <c r="C149" s="1"/>
      <c r="D149" s="3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6"/>
      <c r="B150" s="3"/>
      <c r="C150" s="1"/>
      <c r="D150" s="3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6"/>
      <c r="B151" s="3"/>
      <c r="C151" s="1"/>
      <c r="D151" s="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6"/>
      <c r="B152" s="3"/>
      <c r="C152" s="1"/>
      <c r="D152" s="3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6"/>
      <c r="B153" s="3"/>
      <c r="C153" s="1"/>
      <c r="D153" s="3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6"/>
      <c r="B154" s="3"/>
      <c r="C154" s="1"/>
      <c r="D154" s="3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6"/>
      <c r="B155" s="3"/>
      <c r="C155" s="1"/>
      <c r="D155" s="3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6"/>
      <c r="B156" s="3"/>
      <c r="C156" s="1"/>
      <c r="D156" s="3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6"/>
      <c r="B157" s="3"/>
      <c r="C157" s="1"/>
      <c r="D157" s="3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6"/>
      <c r="B158" s="3"/>
      <c r="C158" s="1"/>
      <c r="D158" s="3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6"/>
      <c r="B159" s="3"/>
      <c r="C159" s="1"/>
      <c r="D159" s="3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6"/>
      <c r="B160" s="3"/>
      <c r="C160" s="1"/>
      <c r="D160" s="3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6"/>
      <c r="B161" s="3"/>
      <c r="C161" s="1"/>
      <c r="D161" s="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6"/>
      <c r="B162" s="3"/>
      <c r="C162" s="1"/>
      <c r="D162" s="3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6"/>
      <c r="B163" s="3"/>
      <c r="C163" s="1"/>
      <c r="D163" s="3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6"/>
      <c r="B164" s="3"/>
      <c r="C164" s="1"/>
      <c r="D164" s="3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6"/>
      <c r="B165" s="3"/>
      <c r="C165" s="1"/>
      <c r="D165" s="3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6"/>
      <c r="B166" s="3"/>
      <c r="C166" s="1"/>
      <c r="D166" s="3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6"/>
      <c r="B167" s="3"/>
      <c r="C167" s="1"/>
      <c r="D167" s="3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6"/>
      <c r="B168" s="3"/>
      <c r="C168" s="1"/>
      <c r="D168" s="3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6"/>
      <c r="B169" s="3"/>
      <c r="C169" s="1"/>
      <c r="D169" s="3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6"/>
      <c r="B170" s="3"/>
      <c r="C170" s="1"/>
      <c r="D170" s="3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6"/>
      <c r="B171" s="3"/>
      <c r="C171" s="1"/>
      <c r="D171" s="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6"/>
      <c r="B172" s="3"/>
      <c r="C172" s="1"/>
      <c r="D172" s="3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6"/>
      <c r="B173" s="3"/>
      <c r="C173" s="1"/>
      <c r="D173" s="3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6"/>
      <c r="B174" s="3"/>
      <c r="C174" s="1"/>
      <c r="D174" s="3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6"/>
      <c r="B175" s="3"/>
      <c r="C175" s="1"/>
      <c r="D175" s="3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6"/>
      <c r="B176" s="3"/>
      <c r="C176" s="1"/>
      <c r="D176" s="3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6"/>
      <c r="B177" s="3"/>
      <c r="C177" s="1"/>
      <c r="D177" s="3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6"/>
      <c r="B178" s="3"/>
      <c r="C178" s="1"/>
      <c r="D178" s="3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6"/>
      <c r="B179" s="3"/>
      <c r="C179" s="1"/>
      <c r="D179" s="3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6"/>
      <c r="B180" s="3"/>
      <c r="C180" s="1"/>
      <c r="D180" s="3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6"/>
      <c r="B181" s="3"/>
      <c r="C181" s="1"/>
      <c r="D181" s="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6"/>
      <c r="B182" s="3"/>
      <c r="C182" s="1"/>
      <c r="D182" s="3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6"/>
      <c r="B183" s="3"/>
      <c r="C183" s="1"/>
      <c r="D183" s="3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6"/>
      <c r="B184" s="3"/>
      <c r="C184" s="1"/>
      <c r="D184" s="3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6"/>
      <c r="B185" s="3"/>
      <c r="C185" s="1"/>
      <c r="D185" s="3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6"/>
      <c r="B186" s="3"/>
      <c r="C186" s="1"/>
      <c r="D186" s="3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6"/>
      <c r="B187" s="3"/>
      <c r="C187" s="1"/>
      <c r="D187" s="3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6"/>
      <c r="B188" s="3"/>
      <c r="C188" s="1"/>
      <c r="D188" s="3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6"/>
      <c r="B189" s="3"/>
      <c r="C189" s="1"/>
      <c r="D189" s="3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6"/>
      <c r="B190" s="3"/>
      <c r="C190" s="1"/>
      <c r="D190" s="3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6"/>
      <c r="B191" s="3"/>
      <c r="C191" s="1"/>
      <c r="D191" s="3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6"/>
      <c r="B192" s="3"/>
      <c r="C192" s="1"/>
      <c r="D192" s="3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6"/>
      <c r="B193" s="3"/>
      <c r="C193" s="1"/>
      <c r="D193" s="3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6"/>
      <c r="B194" s="3"/>
      <c r="C194" s="1"/>
      <c r="D194" s="3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6"/>
      <c r="B195" s="3"/>
      <c r="C195" s="1"/>
      <c r="D195" s="3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6"/>
      <c r="B196" s="3"/>
      <c r="C196" s="1"/>
      <c r="D196" s="3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6"/>
      <c r="B197" s="3"/>
      <c r="C197" s="1"/>
      <c r="D197" s="3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6"/>
      <c r="B198" s="3"/>
      <c r="C198" s="1"/>
      <c r="D198" s="3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6"/>
      <c r="B199" s="3"/>
      <c r="C199" s="1"/>
      <c r="D199" s="3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6"/>
      <c r="B200" s="3"/>
      <c r="C200" s="1"/>
      <c r="D200" s="3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6"/>
      <c r="B201" s="3"/>
      <c r="C201" s="1"/>
      <c r="D201" s="3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6"/>
      <c r="B202" s="3"/>
      <c r="C202" s="1"/>
      <c r="D202" s="3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6"/>
      <c r="B203" s="3"/>
      <c r="C203" s="1"/>
      <c r="D203" s="3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6"/>
      <c r="B204" s="3"/>
      <c r="C204" s="1"/>
      <c r="D204" s="3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6"/>
      <c r="B205" s="3"/>
      <c r="C205" s="1"/>
      <c r="D205" s="3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6"/>
      <c r="B206" s="3"/>
      <c r="C206" s="1"/>
      <c r="D206" s="3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6"/>
      <c r="B207" s="3"/>
      <c r="C207" s="1"/>
      <c r="D207" s="3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6"/>
      <c r="B208" s="3"/>
      <c r="C208" s="1"/>
      <c r="D208" s="3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6"/>
      <c r="B209" s="3"/>
      <c r="C209" s="1"/>
      <c r="D209" s="3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6"/>
      <c r="B210" s="3"/>
      <c r="C210" s="1"/>
      <c r="D210" s="3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6"/>
      <c r="B211" s="3"/>
      <c r="C211" s="1"/>
      <c r="D211" s="3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6"/>
      <c r="B212" s="3"/>
      <c r="C212" s="1"/>
      <c r="D212" s="3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6"/>
      <c r="B213" s="3"/>
      <c r="C213" s="1"/>
      <c r="D213" s="3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6"/>
      <c r="B214" s="3"/>
      <c r="C214" s="1"/>
      <c r="D214" s="3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6"/>
      <c r="B215" s="3"/>
      <c r="C215" s="1"/>
      <c r="D215" s="3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6"/>
      <c r="B216" s="3"/>
      <c r="C216" s="1"/>
      <c r="D216" s="3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6"/>
      <c r="B217" s="3"/>
      <c r="C217" s="1"/>
      <c r="D217" s="3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6"/>
      <c r="B218" s="3"/>
      <c r="C218" s="1"/>
      <c r="D218" s="3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6"/>
      <c r="B219" s="3"/>
      <c r="C219" s="1"/>
      <c r="D219" s="3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6"/>
      <c r="B220" s="3"/>
      <c r="C220" s="1"/>
      <c r="D220" s="3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6"/>
      <c r="B221" s="3"/>
      <c r="C221" s="1"/>
      <c r="D221" s="3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6"/>
      <c r="B222" s="3"/>
      <c r="C222" s="1"/>
      <c r="D222" s="3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6"/>
      <c r="B223" s="3"/>
      <c r="C223" s="1"/>
      <c r="D223" s="3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6"/>
      <c r="B224" s="3"/>
      <c r="C224" s="1"/>
      <c r="D224" s="3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6"/>
      <c r="B225" s="3"/>
      <c r="C225" s="1"/>
      <c r="D225" s="3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6"/>
      <c r="B226" s="3"/>
      <c r="C226" s="1"/>
      <c r="D226" s="3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6"/>
      <c r="B227" s="3"/>
      <c r="C227" s="1"/>
      <c r="D227" s="3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6"/>
      <c r="B228" s="3"/>
      <c r="C228" s="1"/>
      <c r="D228" s="3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6"/>
      <c r="B229" s="3"/>
      <c r="C229" s="1"/>
      <c r="D229" s="3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6"/>
      <c r="B230" s="3"/>
      <c r="C230" s="1"/>
      <c r="D230" s="3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6"/>
      <c r="B231" s="3"/>
      <c r="C231" s="1"/>
      <c r="D231" s="3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6"/>
      <c r="B232" s="3"/>
      <c r="C232" s="1"/>
      <c r="D232" s="3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6"/>
      <c r="B233" s="3"/>
      <c r="C233" s="1"/>
      <c r="D233" s="3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6"/>
      <c r="B234" s="3"/>
      <c r="C234" s="1"/>
      <c r="D234" s="3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6"/>
      <c r="B235" s="3"/>
      <c r="C235" s="1"/>
      <c r="D235" s="3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6"/>
      <c r="B236" s="3"/>
      <c r="C236" s="1"/>
      <c r="D236" s="3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6"/>
      <c r="B237" s="3"/>
      <c r="C237" s="1"/>
      <c r="D237" s="3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6"/>
      <c r="B238" s="3"/>
      <c r="C238" s="1"/>
      <c r="D238" s="3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6"/>
      <c r="B239" s="3"/>
      <c r="C239" s="1"/>
      <c r="D239" s="3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6"/>
      <c r="B240" s="3"/>
      <c r="C240" s="1"/>
      <c r="D240" s="3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6"/>
      <c r="B241" s="3"/>
      <c r="C241" s="1"/>
      <c r="D241" s="3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6"/>
      <c r="B242" s="3"/>
      <c r="C242" s="1"/>
      <c r="D242" s="3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6"/>
      <c r="B243" s="3"/>
      <c r="C243" s="1"/>
      <c r="D243" s="3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6"/>
      <c r="B244" s="3"/>
      <c r="C244" s="1"/>
      <c r="D244" s="3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6"/>
      <c r="B245" s="3"/>
      <c r="C245" s="1"/>
      <c r="D245" s="3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6"/>
      <c r="B246" s="3"/>
      <c r="C246" s="1"/>
      <c r="D246" s="3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6"/>
      <c r="B247" s="3"/>
      <c r="C247" s="1"/>
      <c r="D247" s="3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6"/>
      <c r="B248" s="3"/>
      <c r="C248" s="1"/>
      <c r="D248" s="3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6"/>
      <c r="B249" s="3"/>
      <c r="C249" s="1"/>
      <c r="D249" s="3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6"/>
      <c r="B250" s="3"/>
      <c r="C250" s="1"/>
      <c r="D250" s="3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6"/>
      <c r="B251" s="3"/>
      <c r="C251" s="1"/>
      <c r="D251" s="3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6"/>
      <c r="B252" s="3"/>
      <c r="C252" s="1"/>
      <c r="D252" s="3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6"/>
      <c r="B253" s="3"/>
      <c r="C253" s="1"/>
      <c r="D253" s="3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6"/>
      <c r="B254" s="3"/>
      <c r="C254" s="1"/>
      <c r="D254" s="3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6"/>
      <c r="B255" s="3"/>
      <c r="C255" s="1"/>
      <c r="D255" s="3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6"/>
      <c r="B256" s="3"/>
      <c r="C256" s="1"/>
      <c r="D256" s="3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6"/>
      <c r="B257" s="3"/>
      <c r="C257" s="1"/>
      <c r="D257" s="3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6"/>
      <c r="B258" s="3"/>
      <c r="C258" s="1"/>
      <c r="D258" s="3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6"/>
      <c r="B259" s="3"/>
      <c r="C259" s="1"/>
      <c r="D259" s="3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6"/>
      <c r="B260" s="3"/>
      <c r="C260" s="1"/>
      <c r="D260" s="3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6"/>
      <c r="B261" s="3"/>
      <c r="C261" s="1"/>
      <c r="D261" s="3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6"/>
      <c r="B262" s="3"/>
      <c r="C262" s="1"/>
      <c r="D262" s="3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6"/>
      <c r="B263" s="3"/>
      <c r="C263" s="1"/>
      <c r="D263" s="3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6"/>
      <c r="B264" s="3"/>
      <c r="C264" s="1"/>
      <c r="D264" s="3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6"/>
      <c r="B265" s="3"/>
      <c r="C265" s="1"/>
      <c r="D265" s="3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6"/>
      <c r="B266" s="3"/>
      <c r="C266" s="1"/>
      <c r="D266" s="3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6"/>
      <c r="B267" s="3"/>
      <c r="C267" s="1"/>
      <c r="D267" s="3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6"/>
      <c r="B268" s="3"/>
      <c r="C268" s="1"/>
      <c r="D268" s="3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6"/>
      <c r="B269" s="3"/>
      <c r="C269" s="1"/>
      <c r="D269" s="3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6"/>
      <c r="B270" s="3"/>
      <c r="C270" s="1"/>
      <c r="D270" s="3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6"/>
      <c r="B271" s="3"/>
      <c r="C271" s="1"/>
      <c r="D271" s="3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6"/>
      <c r="B272" s="3"/>
      <c r="C272" s="1"/>
      <c r="D272" s="3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6"/>
      <c r="B273" s="3"/>
      <c r="C273" s="1"/>
      <c r="D273" s="3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6"/>
      <c r="B274" s="3"/>
      <c r="C274" s="1"/>
      <c r="D274" s="3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6"/>
      <c r="B275" s="3"/>
      <c r="C275" s="1"/>
      <c r="D275" s="3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6"/>
      <c r="B276" s="3"/>
      <c r="C276" s="1"/>
      <c r="D276" s="3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6"/>
      <c r="B277" s="3"/>
      <c r="C277" s="1"/>
      <c r="D277" s="3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6"/>
      <c r="B278" s="3"/>
      <c r="C278" s="1"/>
      <c r="D278" s="3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6"/>
      <c r="B279" s="3"/>
      <c r="C279" s="1"/>
      <c r="D279" s="3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6"/>
      <c r="B280" s="3"/>
      <c r="C280" s="1"/>
      <c r="D280" s="3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6"/>
      <c r="B281" s="3"/>
      <c r="C281" s="1"/>
      <c r="D281" s="3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6"/>
      <c r="B282" s="3"/>
      <c r="C282" s="1"/>
      <c r="D282" s="3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6"/>
      <c r="B283" s="3"/>
      <c r="C283" s="1"/>
      <c r="D283" s="3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6"/>
      <c r="B284" s="3"/>
      <c r="C284" s="1"/>
      <c r="D284" s="3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6"/>
      <c r="B285" s="3"/>
      <c r="C285" s="1"/>
      <c r="D285" s="3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6"/>
      <c r="B286" s="3"/>
      <c r="C286" s="1"/>
      <c r="D286" s="3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6"/>
      <c r="B287" s="3"/>
      <c r="C287" s="1"/>
      <c r="D287" s="3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6"/>
      <c r="B288" s="3"/>
      <c r="C288" s="1"/>
      <c r="D288" s="3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6"/>
      <c r="B289" s="3"/>
      <c r="C289" s="1"/>
      <c r="D289" s="3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6"/>
      <c r="B290" s="3"/>
      <c r="C290" s="1"/>
      <c r="D290" s="3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6"/>
      <c r="B291" s="3"/>
      <c r="C291" s="1"/>
      <c r="D291" s="3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6"/>
      <c r="B292" s="3"/>
      <c r="C292" s="1"/>
      <c r="D292" s="3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6"/>
      <c r="B293" s="3"/>
      <c r="C293" s="1"/>
      <c r="D293" s="3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6"/>
      <c r="B294" s="3"/>
      <c r="C294" s="1"/>
      <c r="D294" s="3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6"/>
      <c r="B295" s="3"/>
      <c r="C295" s="1"/>
      <c r="D295" s="3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6"/>
      <c r="B296" s="3"/>
      <c r="C296" s="1"/>
      <c r="D296" s="3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6"/>
      <c r="B297" s="3"/>
      <c r="C297" s="1"/>
      <c r="D297" s="3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6"/>
      <c r="B298" s="3"/>
      <c r="C298" s="1"/>
      <c r="D298" s="3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6"/>
      <c r="B299" s="3"/>
      <c r="C299" s="1"/>
      <c r="D299" s="3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6"/>
      <c r="B300" s="3"/>
      <c r="C300" s="1"/>
      <c r="D300" s="3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6"/>
      <c r="B301" s="3"/>
      <c r="C301" s="1"/>
      <c r="D301" s="3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6"/>
      <c r="B302" s="3"/>
      <c r="C302" s="1"/>
      <c r="D302" s="3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6"/>
      <c r="B303" s="3"/>
      <c r="C303" s="1"/>
      <c r="D303" s="3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6"/>
      <c r="B304" s="3"/>
      <c r="C304" s="1"/>
      <c r="D304" s="3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6"/>
      <c r="B305" s="3"/>
      <c r="C305" s="1"/>
      <c r="D305" s="3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6"/>
      <c r="B306" s="3"/>
      <c r="C306" s="1"/>
      <c r="D306" s="3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6"/>
      <c r="B307" s="3"/>
      <c r="C307" s="1"/>
      <c r="D307" s="3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6"/>
      <c r="B308" s="3"/>
      <c r="C308" s="1"/>
      <c r="D308" s="3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6"/>
      <c r="B309" s="3"/>
      <c r="C309" s="1"/>
      <c r="D309" s="3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6"/>
      <c r="B310" s="3"/>
      <c r="C310" s="1"/>
      <c r="D310" s="3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6"/>
      <c r="B311" s="3"/>
      <c r="C311" s="1"/>
      <c r="D311" s="3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6"/>
      <c r="B312" s="3"/>
      <c r="C312" s="1"/>
      <c r="D312" s="3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6"/>
      <c r="B313" s="3"/>
      <c r="C313" s="1"/>
      <c r="D313" s="3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6"/>
      <c r="B314" s="3"/>
      <c r="C314" s="1"/>
      <c r="D314" s="3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6"/>
      <c r="B315" s="3"/>
      <c r="C315" s="1"/>
      <c r="D315" s="3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6"/>
      <c r="B316" s="3"/>
      <c r="C316" s="1"/>
      <c r="D316" s="3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6"/>
      <c r="B317" s="3"/>
      <c r="C317" s="1"/>
      <c r="D317" s="3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6"/>
      <c r="B318" s="3"/>
      <c r="C318" s="1"/>
      <c r="D318" s="3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6"/>
      <c r="B319" s="3"/>
      <c r="C319" s="1"/>
      <c r="D319" s="3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6"/>
      <c r="B320" s="3"/>
      <c r="C320" s="1"/>
      <c r="D320" s="3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6"/>
      <c r="B321" s="3"/>
      <c r="C321" s="1"/>
      <c r="D321" s="3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6"/>
      <c r="B322" s="3"/>
      <c r="C322" s="1"/>
      <c r="D322" s="3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6"/>
      <c r="B323" s="3"/>
      <c r="C323" s="1"/>
      <c r="D323" s="3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6"/>
      <c r="B324" s="3"/>
      <c r="C324" s="1"/>
      <c r="D324" s="3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6"/>
      <c r="B325" s="3"/>
      <c r="C325" s="1"/>
      <c r="D325" s="3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6"/>
      <c r="B326" s="3"/>
      <c r="C326" s="1"/>
      <c r="D326" s="3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6"/>
      <c r="B327" s="3"/>
      <c r="C327" s="1"/>
      <c r="D327" s="3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6"/>
      <c r="B328" s="3"/>
      <c r="C328" s="1"/>
      <c r="D328" s="3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6"/>
      <c r="B329" s="3"/>
      <c r="C329" s="1"/>
      <c r="D329" s="3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6"/>
      <c r="B330" s="3"/>
      <c r="C330" s="1"/>
      <c r="D330" s="3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6"/>
      <c r="B331" s="3"/>
      <c r="C331" s="1"/>
      <c r="D331" s="3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6"/>
      <c r="B332" s="3"/>
      <c r="C332" s="1"/>
      <c r="D332" s="3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6"/>
      <c r="B333" s="3"/>
      <c r="C333" s="1"/>
      <c r="D333" s="3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6"/>
      <c r="B334" s="3"/>
      <c r="C334" s="1"/>
      <c r="D334" s="3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6"/>
      <c r="B335" s="3"/>
      <c r="C335" s="1"/>
      <c r="D335" s="3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6"/>
      <c r="B336" s="3"/>
      <c r="C336" s="1"/>
      <c r="D336" s="3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6"/>
      <c r="B337" s="3"/>
      <c r="C337" s="1"/>
      <c r="D337" s="3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6"/>
      <c r="B338" s="3"/>
      <c r="C338" s="1"/>
      <c r="D338" s="3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6"/>
      <c r="B339" s="3"/>
      <c r="C339" s="1"/>
      <c r="D339" s="3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6"/>
      <c r="B340" s="3"/>
      <c r="C340" s="1"/>
      <c r="D340" s="3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6"/>
      <c r="B341" s="3"/>
      <c r="C341" s="1"/>
      <c r="D341" s="3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6"/>
      <c r="B342" s="3"/>
      <c r="C342" s="1"/>
      <c r="D342" s="3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6"/>
      <c r="B343" s="3"/>
      <c r="C343" s="1"/>
      <c r="D343" s="3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6"/>
      <c r="B344" s="3"/>
      <c r="C344" s="1"/>
      <c r="D344" s="3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6"/>
      <c r="B345" s="3"/>
      <c r="C345" s="1"/>
      <c r="D345" s="3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6"/>
      <c r="B346" s="3"/>
      <c r="C346" s="1"/>
      <c r="D346" s="3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6"/>
      <c r="B347" s="3"/>
      <c r="C347" s="1"/>
      <c r="D347" s="3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6"/>
      <c r="B348" s="3"/>
      <c r="C348" s="1"/>
      <c r="D348" s="3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6"/>
      <c r="B349" s="3"/>
      <c r="C349" s="1"/>
      <c r="D349" s="3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6"/>
      <c r="B350" s="3"/>
      <c r="C350" s="1"/>
      <c r="D350" s="3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6"/>
      <c r="B351" s="3"/>
      <c r="C351" s="1"/>
      <c r="D351" s="3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6"/>
      <c r="B352" s="3"/>
      <c r="C352" s="1"/>
      <c r="D352" s="3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6"/>
      <c r="B353" s="3"/>
      <c r="C353" s="1"/>
      <c r="D353" s="3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6"/>
      <c r="B354" s="3"/>
      <c r="C354" s="1"/>
      <c r="D354" s="3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6"/>
      <c r="B355" s="3"/>
      <c r="C355" s="1"/>
      <c r="D355" s="3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6"/>
      <c r="B356" s="3"/>
      <c r="C356" s="1"/>
      <c r="D356" s="3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6"/>
      <c r="B357" s="3"/>
      <c r="C357" s="1"/>
      <c r="D357" s="3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6"/>
      <c r="B358" s="3"/>
      <c r="C358" s="1"/>
      <c r="D358" s="3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6"/>
      <c r="B359" s="3"/>
      <c r="C359" s="1"/>
      <c r="D359" s="3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6"/>
      <c r="B360" s="3"/>
      <c r="C360" s="1"/>
      <c r="D360" s="3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6"/>
      <c r="B361" s="3"/>
      <c r="C361" s="1"/>
      <c r="D361" s="3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6"/>
      <c r="B362" s="3"/>
      <c r="C362" s="1"/>
      <c r="D362" s="3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6"/>
      <c r="B363" s="3"/>
      <c r="C363" s="1"/>
      <c r="D363" s="3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6"/>
      <c r="B364" s="3"/>
      <c r="C364" s="1"/>
      <c r="D364" s="3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6"/>
      <c r="B365" s="3"/>
      <c r="C365" s="1"/>
      <c r="D365" s="3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6"/>
      <c r="B366" s="3"/>
      <c r="C366" s="1"/>
      <c r="D366" s="3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6"/>
      <c r="B367" s="3"/>
      <c r="C367" s="1"/>
      <c r="D367" s="3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6"/>
      <c r="B368" s="3"/>
      <c r="C368" s="1"/>
      <c r="D368" s="3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6"/>
      <c r="B369" s="3"/>
      <c r="C369" s="1"/>
      <c r="D369" s="3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6"/>
      <c r="B370" s="3"/>
      <c r="C370" s="1"/>
      <c r="D370" s="3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6"/>
      <c r="B371" s="3"/>
      <c r="C371" s="1"/>
      <c r="D371" s="3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6"/>
      <c r="B372" s="3"/>
      <c r="C372" s="1"/>
      <c r="D372" s="3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6"/>
      <c r="B373" s="3"/>
      <c r="C373" s="1"/>
      <c r="D373" s="3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6"/>
      <c r="B374" s="3"/>
      <c r="C374" s="1"/>
      <c r="D374" s="3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6"/>
      <c r="B375" s="3"/>
      <c r="C375" s="1"/>
      <c r="D375" s="3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6"/>
      <c r="B376" s="3"/>
      <c r="C376" s="1"/>
      <c r="D376" s="3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6"/>
      <c r="B377" s="3"/>
      <c r="C377" s="1"/>
      <c r="D377" s="3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6"/>
      <c r="B378" s="3"/>
      <c r="C378" s="1"/>
      <c r="D378" s="3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6"/>
      <c r="B379" s="3"/>
      <c r="C379" s="1"/>
      <c r="D379" s="3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6"/>
      <c r="B380" s="3"/>
      <c r="C380" s="1"/>
      <c r="D380" s="3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6"/>
      <c r="B381" s="3"/>
      <c r="C381" s="1"/>
      <c r="D381" s="3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6"/>
      <c r="B382" s="3"/>
      <c r="C382" s="1"/>
      <c r="D382" s="3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6"/>
      <c r="B383" s="3"/>
      <c r="C383" s="1"/>
      <c r="D383" s="3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6"/>
      <c r="B384" s="3"/>
      <c r="C384" s="1"/>
      <c r="D384" s="3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6"/>
      <c r="B385" s="3"/>
      <c r="C385" s="1"/>
      <c r="D385" s="3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6"/>
      <c r="B386" s="3"/>
      <c r="C386" s="1"/>
      <c r="D386" s="3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6"/>
      <c r="B387" s="3"/>
      <c r="C387" s="1"/>
      <c r="D387" s="3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6" ht="12.75">
      <c r="B388" s="3"/>
      <c r="E388" s="1"/>
      <c r="F388" s="1"/>
    </row>
  </sheetData>
  <sheetProtection/>
  <mergeCells count="13">
    <mergeCell ref="A60:B60"/>
    <mergeCell ref="A53:B53"/>
    <mergeCell ref="A68:B68"/>
    <mergeCell ref="A69:B69"/>
    <mergeCell ref="A79:B79"/>
    <mergeCell ref="A74:B74"/>
    <mergeCell ref="A1:P1"/>
    <mergeCell ref="A6:B6"/>
    <mergeCell ref="A7:B7"/>
    <mergeCell ref="A22:B22"/>
    <mergeCell ref="A23:B23"/>
    <mergeCell ref="A52:B52"/>
    <mergeCell ref="O32:P33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2015-03-25T11:36:36Z</cp:lastPrinted>
  <dcterms:created xsi:type="dcterms:W3CDTF">2013-09-11T11:00:21Z</dcterms:created>
  <dcterms:modified xsi:type="dcterms:W3CDTF">2015-03-31T06:41:13Z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